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B.S" sheetId="1" r:id="rId1"/>
    <sheet name="P.L" sheetId="2" r:id="rId2"/>
    <sheet name="C.F" sheetId="3" r:id="rId3"/>
    <sheet name="C.E" sheetId="4" r:id="rId4"/>
    <sheet name="NOTES" sheetId="5" r:id="rId5"/>
    <sheet name="6-6.1" sheetId="6" r:id="rId6"/>
    <sheet name="7-7.2" sheetId="7" r:id="rId7"/>
    <sheet name="8-10" sheetId="8" r:id="rId8"/>
  </sheets>
  <definedNames>
    <definedName name="_xlnm.Print_Area" localSheetId="5">'6-6.1'!$A$1:$K$42</definedName>
    <definedName name="_xlnm.Print_Area" localSheetId="6">'7-7.2'!$A$1:$K$48</definedName>
    <definedName name="_xlnm.Print_Area" localSheetId="7">'8-10'!$A$1:$K$54</definedName>
    <definedName name="_xlnm.Print_Area" localSheetId="0">'B.S'!$A$1:$I$55</definedName>
    <definedName name="_xlnm.Print_Area" localSheetId="3">'C.E'!$A$1:$K$45</definedName>
    <definedName name="_xlnm.Print_Area" localSheetId="2">'C.F'!$A$1:$K$60</definedName>
    <definedName name="_xlnm.Print_Area" localSheetId="4">'NOTES'!$A$1:$J$50</definedName>
    <definedName name="_xlnm.Print_Area" localSheetId="1">'P.L'!$A$1:$N$63</definedName>
  </definedNames>
  <calcPr fullCalcOnLoad="1"/>
</workbook>
</file>

<file path=xl/sharedStrings.xml><?xml version="1.0" encoding="utf-8"?>
<sst xmlns="http://schemas.openxmlformats.org/spreadsheetml/2006/main" count="318" uniqueCount="236">
  <si>
    <t>THE BANK OF AZAD JAMMU AND KASHMIR</t>
  </si>
  <si>
    <t>STATEMENT OF FINANCIAL POSITION</t>
  </si>
  <si>
    <t>(Un-audited)</t>
  </si>
  <si>
    <t>(Audited)</t>
  </si>
  <si>
    <t>December, 31</t>
  </si>
  <si>
    <t>Notes</t>
  </si>
  <si>
    <t>Rupees in '000</t>
  </si>
  <si>
    <t>September, 30</t>
  </si>
  <si>
    <t>ASSETS</t>
  </si>
  <si>
    <t>Cash and balances with treasury banks</t>
  </si>
  <si>
    <t>Balances with other banks</t>
  </si>
  <si>
    <t>Lendings to financial institution</t>
  </si>
  <si>
    <t>Investments</t>
  </si>
  <si>
    <t>Advances</t>
  </si>
  <si>
    <t>Operating fixed assets</t>
  </si>
  <si>
    <t>Deferred tax assets</t>
  </si>
  <si>
    <t>Other assets</t>
  </si>
  <si>
    <t>LIABILITIES</t>
  </si>
  <si>
    <t>Bills payable</t>
  </si>
  <si>
    <t xml:space="preserve">Borrowings </t>
  </si>
  <si>
    <t>Deposits and other accounts</t>
  </si>
  <si>
    <t>Sub-ordinated loans</t>
  </si>
  <si>
    <t>Liabilities against assets subject to finance lease</t>
  </si>
  <si>
    <t>Deferred tax liabilities</t>
  </si>
  <si>
    <t>Deferred Government grant</t>
  </si>
  <si>
    <t>Other liabilities</t>
  </si>
  <si>
    <t>NET ASSETS</t>
  </si>
  <si>
    <t>REPRESENTED BY</t>
  </si>
  <si>
    <t>Share capital</t>
  </si>
  <si>
    <t>Reserves</t>
  </si>
  <si>
    <t>Unappropriated profit</t>
  </si>
  <si>
    <t>Surplus/ (deficit) on revaluation of assets - net</t>
  </si>
  <si>
    <t>CONTINGENCIES AND COMMITMENTS</t>
  </si>
  <si>
    <t>PROFIT AND LOSS ACCOUNT</t>
  </si>
  <si>
    <t>Mark-up / return / interest earned</t>
  </si>
  <si>
    <t xml:space="preserve">Mark-up / return / interest expensed </t>
  </si>
  <si>
    <t>Net mark-up / interest income</t>
  </si>
  <si>
    <t>Impairment loss on available for sale investments</t>
  </si>
  <si>
    <t>Bad debts written off directly</t>
  </si>
  <si>
    <t>Net mark-up / interest income after provisions</t>
  </si>
  <si>
    <t>NON MARK-UP / INTEREST INCOME</t>
  </si>
  <si>
    <t>Fee, commission and brokerage income</t>
  </si>
  <si>
    <t>Dividend income</t>
  </si>
  <si>
    <t>Income from dealing in foreign currencies</t>
  </si>
  <si>
    <t>Gain on sale of securities - net</t>
  </si>
  <si>
    <t>Unrealized gain / (loss) on revaluation of investments  classified as held for trading</t>
  </si>
  <si>
    <t>Other income</t>
  </si>
  <si>
    <t>Total non-markup / interest income</t>
  </si>
  <si>
    <t>NON MARK-UP / INTEREST EXPENSES</t>
  </si>
  <si>
    <t>Administrative expenses</t>
  </si>
  <si>
    <t>Other provisions / write offs</t>
  </si>
  <si>
    <t>Other charges</t>
  </si>
  <si>
    <t>Total non-markup / interest expenses</t>
  </si>
  <si>
    <t>Extraordinary / unusual items</t>
  </si>
  <si>
    <t>PROFIT BEFORE TAXATION</t>
  </si>
  <si>
    <t>Taxation – current</t>
  </si>
  <si>
    <r>
      <t>Taxation</t>
    </r>
    <r>
      <rPr>
        <sz val="12"/>
        <rFont val="Arial"/>
        <family val="2"/>
      </rPr>
      <t xml:space="preserve"> – prior years</t>
    </r>
  </si>
  <si>
    <r>
      <t>Taxation</t>
    </r>
    <r>
      <rPr>
        <sz val="12"/>
        <rFont val="Arial"/>
        <family val="2"/>
      </rPr>
      <t xml:space="preserve"> – deferred</t>
    </r>
  </si>
  <si>
    <t>PROFIT AFTER TAXATION</t>
  </si>
  <si>
    <t>Unappropriated profit brought forward</t>
  </si>
  <si>
    <t>Profit available for appropriation</t>
  </si>
  <si>
    <t xml:space="preserve">Basic/ diluted earnings per share - Rupees </t>
  </si>
  <si>
    <t xml:space="preserve">For the </t>
  </si>
  <si>
    <t>(Un-Audited)</t>
  </si>
  <si>
    <t>Quarter</t>
  </si>
  <si>
    <t>Nine Months</t>
  </si>
  <si>
    <t>September 30,</t>
  </si>
  <si>
    <t xml:space="preserve">ended </t>
  </si>
  <si>
    <t>NOTES TO THE FINANCIAL STATEMENTS</t>
  </si>
  <si>
    <t>1.</t>
  </si>
  <si>
    <t>STATUS AND NATURE OF BUSINESS</t>
  </si>
  <si>
    <t>The Bank of Azad Jammu and Kashmir (the Bank) was established under the Bank of Azad Jammu and Kashmir Act, 2005 (the Act) and is principally engaged in commercial banking and related services as a non-scheduled bank in Azad Jammu and Kashmir State. The Head Office of the Bank is situated at Bank Square, Chatter, Muzaffarabad, Azad Jammu and Kashmir. The Government of Azad Jammu and Kashmir holds directly and indirectly Bank's entire share capital at the end of  the period.</t>
  </si>
  <si>
    <t>2.</t>
  </si>
  <si>
    <t>BASIS OF PRESENTATION</t>
  </si>
  <si>
    <t>3.</t>
  </si>
  <si>
    <t>STATEMENT OF COMPLIANCE</t>
  </si>
  <si>
    <t>These financial statements have been prepared in accordance with the requirements of The Bank of Azad Jammu and Kashmir Act, 2005 and its Bye-Laws 2007 and are in accordance with the approved accounting standards as applicable in Pakistan.  Bye-Laws 2007 require that the Balance Sheet and Profit and Loss Account of the Bank shall be drawn up in conformity with the Rules and Regulations of the State Bank of Pakistan and Section 34 of the Banking Companies Ordinance, 1962.</t>
  </si>
  <si>
    <t>4.</t>
  </si>
  <si>
    <t>BASIS OF MEASUREMENTS</t>
  </si>
  <si>
    <t xml:space="preserve">These financial statements have been prepared under the historical cost convention as modified for certain investments which are shown at revalued amounts. </t>
  </si>
  <si>
    <t>5.</t>
  </si>
  <si>
    <t>SUMMARY OF SIGNIFICANT ACCOUNTING POLICIES</t>
  </si>
  <si>
    <t>STATEMENT OF CHANGES IN EQUITY</t>
  </si>
  <si>
    <t>CASH FLOW STATEMENT</t>
  </si>
  <si>
    <t xml:space="preserve"> </t>
  </si>
  <si>
    <t>Rupees '000</t>
  </si>
  <si>
    <t>CASH FLOW FROM OPERATING ACTIVITIES</t>
  </si>
  <si>
    <t xml:space="preserve">Profit before taxation </t>
  </si>
  <si>
    <t>Less: Dividend</t>
  </si>
  <si>
    <t>Adjustment for non-cash charges</t>
  </si>
  <si>
    <t xml:space="preserve">Depreciation </t>
  </si>
  <si>
    <t>Provision for impairment in the value of investment</t>
  </si>
  <si>
    <t>(Increase) / decrease in operating assets</t>
  </si>
  <si>
    <t>Lending to financial Institution</t>
  </si>
  <si>
    <t xml:space="preserve">Advances </t>
  </si>
  <si>
    <t xml:space="preserve">Other assets </t>
  </si>
  <si>
    <t>Increase / (decrease) in operating liabilities</t>
  </si>
  <si>
    <t>Deposits</t>
  </si>
  <si>
    <t>Other liabilities (excluding current taxation)</t>
  </si>
  <si>
    <t xml:space="preserve">Less : Tax Paid </t>
  </si>
  <si>
    <t>Net cash inflow from operating activities</t>
  </si>
  <si>
    <t>CASH FLOW FROM INVESTING ACTIVITIES</t>
  </si>
  <si>
    <t>Net Investment in avaiable for sale securities</t>
  </si>
  <si>
    <t>Net Investment in Held for maturities securities</t>
  </si>
  <si>
    <t>Dividend Income</t>
  </si>
  <si>
    <t>Investment in Operating Fixed Assets</t>
  </si>
  <si>
    <t>Net Cash Outflow from Financing Activities</t>
  </si>
  <si>
    <t>INCREASE IN CASH AND CASH EQUIVALENTS</t>
  </si>
  <si>
    <t xml:space="preserve">Cash and cash equivalents at beginning of the period </t>
  </si>
  <si>
    <t xml:space="preserve">Cash and cash equivalents at end of the period </t>
  </si>
  <si>
    <t xml:space="preserve">Managing Director </t>
  </si>
  <si>
    <t xml:space="preserve">Director </t>
  </si>
  <si>
    <t>6.</t>
  </si>
  <si>
    <t>INVESTMENTS</t>
  </si>
  <si>
    <t>Investment by types</t>
  </si>
  <si>
    <t>Held by</t>
  </si>
  <si>
    <t xml:space="preserve">Given as </t>
  </si>
  <si>
    <t>Total</t>
  </si>
  <si>
    <t>Bank</t>
  </si>
  <si>
    <t>Colletral</t>
  </si>
  <si>
    <t>Rupees in "000"</t>
  </si>
  <si>
    <t>Available for sale securities</t>
  </si>
  <si>
    <t xml:space="preserve">Alfalah GHP Income Multiplier Fund </t>
  </si>
  <si>
    <t>Held to Maturity Securities</t>
  </si>
  <si>
    <t>Term Finance Certificates</t>
  </si>
  <si>
    <t>Pak Arab Fertilizers Limited</t>
  </si>
  <si>
    <t>PACE Pakistan Limited</t>
  </si>
  <si>
    <t>Pakistan Mobile Communications (Pvt) Limited</t>
  </si>
  <si>
    <t>Investment at Cost</t>
  </si>
  <si>
    <t>for sale securities-net</t>
  </si>
  <si>
    <t>Total Investment at market Value</t>
  </si>
  <si>
    <t>December 31,</t>
  </si>
  <si>
    <t>Audited)</t>
  </si>
  <si>
    <t>Rupees  in "000"</t>
  </si>
  <si>
    <t>7.</t>
  </si>
  <si>
    <t>ADVANCES</t>
  </si>
  <si>
    <t xml:space="preserve">Consumer Finance </t>
  </si>
  <si>
    <t xml:space="preserve">         Car finance</t>
  </si>
  <si>
    <t xml:space="preserve">         Finance against salary</t>
  </si>
  <si>
    <t xml:space="preserve">         Personal Loans</t>
  </si>
  <si>
    <t xml:space="preserve">Advances Gross </t>
  </si>
  <si>
    <t>Provision for non performing advances</t>
  </si>
  <si>
    <t>Advances net of Provision</t>
  </si>
  <si>
    <t>8.1</t>
  </si>
  <si>
    <t>Commitments to extend credit</t>
  </si>
  <si>
    <t>8.2</t>
  </si>
  <si>
    <t>Bills for collection</t>
  </si>
  <si>
    <t>Bills for collection represent bills drawn on various financial institutions  on behalf of Bank's customers. These are accepted by the Bank as an agent and the Bank does not carry any credit risk in respect of these bills.</t>
  </si>
  <si>
    <t>9.</t>
  </si>
  <si>
    <t>RELATED PARTY TRANSACTIONS</t>
  </si>
  <si>
    <t>9.1</t>
  </si>
  <si>
    <t>Parties are considered to be related if one party has the ability to control the other party or exercise significant influence over the other party in making financial or operating decisions. The Government of Azad Jammu and Kashmir holds directly and indirectly bank's entire share capital at the Quarter end, therefore all of its departments are related parties of the Bank. Also the bank has related party relationship with its directors,key managment personnel,entities over which the directors are able to excercise significant influence.</t>
  </si>
  <si>
    <t>9.2</t>
  </si>
  <si>
    <t>Details of transactions with related parties and balances with them at the end of the period were as follows:-</t>
  </si>
  <si>
    <t xml:space="preserve">Deposit Outstanding </t>
  </si>
  <si>
    <t>Mark-up/return/interest Expensed on Deposits</t>
  </si>
  <si>
    <t>Mark-up/return/interest payable on Deposits</t>
  </si>
  <si>
    <t>10.</t>
  </si>
  <si>
    <t>DATE OF AUTHORIZATION</t>
  </si>
  <si>
    <t>These financial statements were authorised for issue by the Board of Directors of the Bank on _________________ .</t>
  </si>
  <si>
    <t>Transaction related Contingent Liabilities (Guarantee)</t>
  </si>
  <si>
    <t xml:space="preserve">General Provision against Consumer Finance </t>
  </si>
  <si>
    <t>Add:- Surplus on revaluation of available</t>
  </si>
  <si>
    <t>Provision against Non-Performing Loans</t>
  </si>
  <si>
    <t>Provision against Non-Perforning Loans</t>
  </si>
  <si>
    <t>Fixed Assets written off</t>
  </si>
  <si>
    <t>Amortization of deferred government grant</t>
  </si>
  <si>
    <t xml:space="preserve">Unappropriated </t>
  </si>
  <si>
    <t xml:space="preserve">profit </t>
  </si>
  <si>
    <t>(Rupees '000)</t>
  </si>
  <si>
    <t xml:space="preserve">The annexed notes 1 to 10 form an integral part of these financial statements.  </t>
  </si>
  <si>
    <t>7.1</t>
  </si>
  <si>
    <t>Particulars of provision against loans and advances</t>
  </si>
  <si>
    <t>Opening Balance</t>
  </si>
  <si>
    <t>Charge for the period</t>
  </si>
  <si>
    <t>Reversal for the period</t>
  </si>
  <si>
    <t>Amount written off</t>
  </si>
  <si>
    <t>Closing Balance</t>
  </si>
  <si>
    <t>Specific</t>
  </si>
  <si>
    <t>General</t>
  </si>
  <si>
    <t>Classified Advances</t>
  </si>
  <si>
    <t>Domistic</t>
  </si>
  <si>
    <t>Overseas</t>
  </si>
  <si>
    <t>Provision</t>
  </si>
  <si>
    <t>required</t>
  </si>
  <si>
    <t>Substandard</t>
  </si>
  <si>
    <t>Doubtful</t>
  </si>
  <si>
    <t>Loss</t>
  </si>
  <si>
    <t>7.2</t>
  </si>
  <si>
    <t>Provision against lending to financial institutions</t>
  </si>
  <si>
    <t xml:space="preserve">Alfalah GHP Cash  Fund </t>
  </si>
  <si>
    <t>NAFA Asset Allocation Fund</t>
  </si>
  <si>
    <t>NIT(U)</t>
  </si>
  <si>
    <t>NIT(Govt. Securities Fund)</t>
  </si>
  <si>
    <t>Pak Income Enhancement Fund(Arif Habib)</t>
  </si>
  <si>
    <t>Pak Cash Management  Fund(Arif Habib)</t>
  </si>
  <si>
    <t>Askari  Income Fund</t>
  </si>
  <si>
    <t>Pak Oman Advantage Islamic Income Fund</t>
  </si>
  <si>
    <t>Pak Oman Govt. Securities Fund</t>
  </si>
  <si>
    <t>Margin Financing</t>
  </si>
  <si>
    <t>-</t>
  </si>
  <si>
    <t>KASB Cash Fund</t>
  </si>
  <si>
    <t>HBL Money Market Fund</t>
  </si>
  <si>
    <t>Provision against Investment</t>
  </si>
  <si>
    <t>(un-Audited)</t>
  </si>
  <si>
    <t xml:space="preserve">Bonus Shares issued </t>
  </si>
  <si>
    <t>Held</t>
  </si>
  <si>
    <t>Advance against issue of share</t>
  </si>
  <si>
    <t>AKD CASH FUND</t>
  </si>
  <si>
    <t>Fasal Money Market</t>
  </si>
  <si>
    <t>Student loan</t>
  </si>
  <si>
    <t>Gold Loan</t>
  </si>
  <si>
    <t>MCB dynamic plus fund</t>
  </si>
  <si>
    <t>UBL liqvidity Fund</t>
  </si>
  <si>
    <t>NIT Income Fund</t>
  </si>
  <si>
    <t>Pakistan Investment Bonds</t>
  </si>
  <si>
    <t xml:space="preserve">The accounting policies adopted in the preparation of these financial statements are the same as applied in the preparation of the financial statements of the bank for the year ended December 31, 2013.   </t>
  </si>
  <si>
    <t>Balance as at September 30, 2014</t>
  </si>
  <si>
    <t>Agriculture Finance</t>
  </si>
  <si>
    <t>Micro Finance</t>
  </si>
  <si>
    <t>Staff  Finance</t>
  </si>
  <si>
    <t>Running Finance</t>
  </si>
  <si>
    <t>Demand Finance</t>
  </si>
  <si>
    <t>AS AT SEPTEMBER 30, 2015</t>
  </si>
  <si>
    <t>FOR THE NINE MONTHS PERIOD ENDED SEPTEMBER 30, 2015</t>
  </si>
  <si>
    <t>The Bank has 62 branches (December 2014:  59 branches) in Azad Jammu and Kashmir.</t>
  </si>
  <si>
    <t>Balance as at December  31, 2014</t>
  </si>
  <si>
    <t>NIT Islamic Equity fund</t>
  </si>
  <si>
    <t>September 30,2015 ( Un Audited)</t>
  </si>
  <si>
    <t>December 31,2014 ( Audited)</t>
  </si>
  <si>
    <t>September 30,2015 ( Un-Audited)</t>
  </si>
  <si>
    <t>Advances include Rs.146,523 thousand which have been placed under non-performing status as detailed below:</t>
  </si>
  <si>
    <t>Balance as at January 01, 2014 ( Audited)</t>
  </si>
  <si>
    <t>Net profit for the year  ended December 31,2014</t>
  </si>
  <si>
    <t>Profit for Nine months ended September  30,2015</t>
  </si>
  <si>
    <t>These financial statements have been presented in accordance with the requirements of format prescribed by the State Bank of Pakistan's BSD Circular No 4 dated February 17, 2006, except for disclosures required in BSD Circular No 1 of 2009 dated January 6, 2009. Such disclosures have not been given since the Bank is in the initial phase and due to lack of basic infrastructure relating to Information Technology required for the purpose of calculation of Capital Adequacy Ratio and other related disclosures required under BASEL III.</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</si>
</sst>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_-;\-* #,##0_-;_-* &quot;-&quot;??_-;_-@_-"/>
    <numFmt numFmtId="166" formatCode="_-* #,##0.00_-;\-* #,##0.00_-;_-* &quot;-&quot;??_-;_-@_-"/>
    <numFmt numFmtId="167" formatCode="_(* #,##0.0_);_(* \(#,##0.0\);_(* &quot;-&quot;??_);_(@_)"/>
    <numFmt numFmtId="168" formatCode="0.0"/>
    <numFmt numFmtId="169" formatCode="[$-409]dddd\,\ mmmm\ dd\,\ yyyy"/>
    <numFmt numFmtId="170" formatCode="[$-409]mmmm\ d\,\ yyyy;@"/>
    <numFmt numFmtId="171" formatCode="00000"/>
    <numFmt numFmtId="172" formatCode="_(* #,##0.000_);_(* \(#,##0.000\);_(* &quot;-&quot;??_);_(@_)"/>
  </numFmts>
  <fonts count="57">
    <font>
      <sz val="10"/>
      <name val="Arial"/>
      <family val="0"/>
    </font>
    <font>
      <b/>
      <sz val="12"/>
      <color indexed="8"/>
      <name val="Arial"/>
      <family val="2"/>
    </font>
    <font>
      <sz val="10"/>
      <color indexed="8"/>
      <name val="MS Sans Serif"/>
      <family val="2"/>
    </font>
    <font>
      <sz val="12"/>
      <color indexed="8"/>
      <name val="Arial"/>
      <family val="2"/>
    </font>
    <font>
      <sz val="12"/>
      <name val="Arial"/>
      <family val="2"/>
    </font>
    <font>
      <b/>
      <sz val="10"/>
      <name val="Arial"/>
      <family val="2"/>
    </font>
    <font>
      <b/>
      <sz val="12"/>
      <name val="Arial"/>
      <family val="2"/>
    </font>
    <font>
      <sz val="12"/>
      <color indexed="9"/>
      <name val="Arial"/>
      <family val="2"/>
    </font>
    <font>
      <b/>
      <sz val="11"/>
      <color indexed="8"/>
      <name val="Arial"/>
      <family val="2"/>
    </font>
    <font>
      <sz val="11"/>
      <color indexed="8"/>
      <name val="Arial"/>
      <family val="2"/>
    </font>
    <font>
      <sz val="12"/>
      <name val="Times New Roman"/>
      <family val="1"/>
    </font>
    <font>
      <b/>
      <sz val="12.6"/>
      <color indexed="8"/>
      <name val="Arial"/>
      <family val="2"/>
    </font>
    <font>
      <sz val="12.5"/>
      <name val="Arial"/>
      <family val="2"/>
    </font>
    <font>
      <sz val="8"/>
      <name val="Arial"/>
      <family val="2"/>
    </font>
    <font>
      <sz val="11"/>
      <name val="Arial"/>
      <family val="2"/>
    </font>
    <font>
      <i/>
      <sz val="11"/>
      <color indexed="8"/>
      <name val="Arial"/>
      <family val="2"/>
    </font>
    <font>
      <b/>
      <sz val="11"/>
      <name val="Arial"/>
      <family val="2"/>
    </font>
    <font>
      <i/>
      <sz val="11"/>
      <name val="Arial"/>
      <family val="2"/>
    </font>
    <font>
      <i/>
      <sz val="10"/>
      <name val="Arial"/>
      <family val="2"/>
    </font>
    <font>
      <sz val="12"/>
      <color indexed="10"/>
      <name val="Arial"/>
      <family val="2"/>
    </font>
    <font>
      <b/>
      <i/>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6" fontId="1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1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37" fontId="10" fillId="32" borderId="0">
      <alignment/>
      <protection/>
    </xf>
    <xf numFmtId="0" fontId="0" fillId="33"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48">
    <xf numFmtId="0" fontId="0" fillId="0" borderId="0" xfId="0" applyAlignment="1">
      <alignment/>
    </xf>
    <xf numFmtId="0" fontId="1" fillId="0" borderId="0" xfId="57" applyNumberFormat="1" applyFont="1" applyFill="1" applyBorder="1" applyAlignment="1" applyProtection="1">
      <alignment/>
      <protection/>
    </xf>
    <xf numFmtId="0" fontId="4" fillId="0" borderId="0" xfId="0" applyFont="1" applyAlignment="1">
      <alignment/>
    </xf>
    <xf numFmtId="0" fontId="1" fillId="0" borderId="0" xfId="59" applyNumberFormat="1" applyFont="1" applyFill="1" applyBorder="1" applyAlignment="1" applyProtection="1">
      <alignment/>
      <protection/>
    </xf>
    <xf numFmtId="0" fontId="6" fillId="0" borderId="0" xfId="0" applyFont="1" applyAlignment="1">
      <alignment/>
    </xf>
    <xf numFmtId="0" fontId="1" fillId="0" borderId="0" xfId="58" applyNumberFormat="1" applyFont="1" applyFill="1" applyBorder="1" applyAlignment="1" applyProtection="1">
      <alignment/>
      <protection/>
    </xf>
    <xf numFmtId="0" fontId="3" fillId="0" borderId="0" xfId="58" applyNumberFormat="1" applyFont="1" applyFill="1" applyBorder="1" applyAlignment="1" applyProtection="1">
      <alignment/>
      <protection/>
    </xf>
    <xf numFmtId="0" fontId="0" fillId="0" borderId="0" xfId="0" applyFont="1" applyAlignment="1">
      <alignment/>
    </xf>
    <xf numFmtId="49" fontId="6" fillId="0" borderId="0" xfId="56" applyNumberFormat="1" applyFont="1" applyFill="1" applyBorder="1" applyAlignment="1">
      <alignment horizontal="left"/>
      <protection/>
    </xf>
    <xf numFmtId="166" fontId="3" fillId="0" borderId="0" xfId="44" applyFont="1" applyFill="1" applyBorder="1" applyAlignment="1" applyProtection="1">
      <alignment/>
      <protection/>
    </xf>
    <xf numFmtId="165" fontId="3" fillId="0" borderId="0" xfId="44" applyNumberFormat="1" applyFont="1" applyFill="1" applyBorder="1" applyAlignment="1" applyProtection="1">
      <alignment/>
      <protection/>
    </xf>
    <xf numFmtId="0" fontId="4" fillId="0" borderId="0" xfId="0" applyFont="1" applyBorder="1" applyAlignment="1">
      <alignment/>
    </xf>
    <xf numFmtId="0" fontId="4" fillId="0" borderId="0" xfId="0" applyFont="1" applyAlignment="1" quotePrefix="1">
      <alignment/>
    </xf>
    <xf numFmtId="0" fontId="4" fillId="0" borderId="0" xfId="0" applyFont="1" applyAlignment="1">
      <alignment horizontal="left" vertical="top"/>
    </xf>
    <xf numFmtId="0" fontId="4" fillId="0" borderId="0" xfId="0" applyFont="1" applyAlignment="1">
      <alignment horizontal="justify" vertical="top" wrapText="1"/>
    </xf>
    <xf numFmtId="0" fontId="4" fillId="0" borderId="0" xfId="0" applyFont="1" applyAlignment="1" quotePrefix="1">
      <alignment horizontal="left"/>
    </xf>
    <xf numFmtId="0" fontId="4" fillId="0" borderId="0" xfId="56" applyFont="1" applyFill="1" applyBorder="1" applyAlignment="1">
      <alignment horizontal="justify" vertical="top" wrapText="1"/>
      <protection/>
    </xf>
    <xf numFmtId="0" fontId="4" fillId="0" borderId="0" xfId="0" applyFont="1" applyAlignment="1">
      <alignment vertical="center" wrapText="1"/>
    </xf>
    <xf numFmtId="37" fontId="4" fillId="0" borderId="0" xfId="61" applyNumberFormat="1" applyFont="1" applyFill="1" applyBorder="1">
      <alignment/>
      <protection/>
    </xf>
    <xf numFmtId="0" fontId="4" fillId="0" borderId="0" xfId="0" applyFont="1" applyBorder="1" applyAlignment="1">
      <alignment horizontal="left"/>
    </xf>
    <xf numFmtId="0" fontId="4" fillId="0" borderId="0" xfId="0" applyFont="1" applyBorder="1" applyAlignment="1">
      <alignment horizontal="center"/>
    </xf>
    <xf numFmtId="164" fontId="4" fillId="0" borderId="0" xfId="42" applyNumberFormat="1" applyFont="1" applyFill="1" applyBorder="1" applyAlignment="1">
      <alignment/>
    </xf>
    <xf numFmtId="43" fontId="4" fillId="0" borderId="0" xfId="42" applyFont="1" applyFill="1" applyBorder="1" applyAlignment="1">
      <alignment/>
    </xf>
    <xf numFmtId="37" fontId="4" fillId="0" borderId="0" xfId="61" applyNumberFormat="1" applyFont="1" applyFill="1" applyBorder="1" applyAlignment="1">
      <alignment horizontal="center" vertical="top"/>
      <protection/>
    </xf>
    <xf numFmtId="37" fontId="4" fillId="0" borderId="0" xfId="61" applyNumberFormat="1" applyFont="1" applyFill="1" applyBorder="1" applyAlignment="1">
      <alignment horizontal="left" indent="1"/>
      <protection/>
    </xf>
    <xf numFmtId="37" fontId="4" fillId="0" borderId="0" xfId="61" applyNumberFormat="1" applyFont="1" applyFill="1" applyBorder="1" applyAlignment="1">
      <alignment horizontal="left" vertical="top"/>
      <protection/>
    </xf>
    <xf numFmtId="37" fontId="4" fillId="0" borderId="0" xfId="61" applyNumberFormat="1" applyFont="1" applyFill="1" applyBorder="1" applyAlignment="1">
      <alignment/>
      <protection/>
    </xf>
    <xf numFmtId="37" fontId="4" fillId="0" borderId="10" xfId="61" applyNumberFormat="1" applyFont="1" applyFill="1" applyBorder="1">
      <alignment/>
      <protection/>
    </xf>
    <xf numFmtId="37" fontId="4" fillId="0" borderId="0" xfId="61" applyNumberFormat="1" applyFont="1" applyFill="1" applyBorder="1" applyAlignment="1">
      <alignment horizontal="left" vertical="center" wrapText="1"/>
      <protection/>
    </xf>
    <xf numFmtId="43" fontId="0" fillId="0" borderId="0" xfId="42" applyFont="1" applyAlignment="1">
      <alignment/>
    </xf>
    <xf numFmtId="0" fontId="3" fillId="0" borderId="0" xfId="0" applyFont="1" applyFill="1" applyAlignment="1" quotePrefix="1">
      <alignment horizontal="left" vertical="top" wrapText="1"/>
    </xf>
    <xf numFmtId="37" fontId="4" fillId="0" borderId="0" xfId="61" applyNumberFormat="1" applyFont="1" applyFill="1" applyBorder="1" applyAlignment="1">
      <alignment horizontal="center" vertical="top" wrapText="1"/>
      <protection/>
    </xf>
    <xf numFmtId="0" fontId="3" fillId="34" borderId="0" xfId="59" applyNumberFormat="1" applyFont="1" applyFill="1" applyBorder="1" applyAlignment="1" applyProtection="1">
      <alignment/>
      <protection/>
    </xf>
    <xf numFmtId="0" fontId="0" fillId="34" borderId="0" xfId="0" applyFill="1" applyAlignment="1">
      <alignment/>
    </xf>
    <xf numFmtId="0" fontId="8" fillId="34" borderId="11" xfId="57" applyNumberFormat="1" applyFont="1" applyFill="1" applyBorder="1" applyAlignment="1" applyProtection="1">
      <alignment horizontal="center"/>
      <protection/>
    </xf>
    <xf numFmtId="0" fontId="9" fillId="34" borderId="0" xfId="59" applyNumberFormat="1" applyFont="1" applyFill="1" applyBorder="1" applyAlignment="1" applyProtection="1">
      <alignment/>
      <protection/>
    </xf>
    <xf numFmtId="0" fontId="8" fillId="34" borderId="12" xfId="57" applyNumberFormat="1" applyFont="1" applyFill="1" applyBorder="1" applyAlignment="1" applyProtection="1">
      <alignment horizontal="center"/>
      <protection/>
    </xf>
    <xf numFmtId="164" fontId="4" fillId="34" borderId="0" xfId="42" applyNumberFormat="1" applyFont="1" applyFill="1" applyAlignment="1">
      <alignment/>
    </xf>
    <xf numFmtId="0" fontId="4" fillId="34" borderId="0" xfId="0" applyFont="1" applyFill="1" applyAlignment="1">
      <alignment/>
    </xf>
    <xf numFmtId="164" fontId="0" fillId="34" borderId="0" xfId="42" applyNumberFormat="1" applyFont="1" applyFill="1" applyAlignment="1">
      <alignment/>
    </xf>
    <xf numFmtId="0" fontId="6" fillId="34" borderId="0" xfId="0" applyFont="1" applyFill="1" applyAlignment="1">
      <alignment/>
    </xf>
    <xf numFmtId="164" fontId="6" fillId="34" borderId="0" xfId="42" applyNumberFormat="1" applyFont="1" applyFill="1" applyAlignment="1">
      <alignment/>
    </xf>
    <xf numFmtId="0" fontId="1" fillId="34" borderId="0" xfId="57" applyNumberFormat="1" applyFont="1" applyFill="1" applyBorder="1" applyAlignment="1" applyProtection="1">
      <alignment horizontal="center"/>
      <protection/>
    </xf>
    <xf numFmtId="0" fontId="1" fillId="34" borderId="0" xfId="57" applyNumberFormat="1" applyFont="1" applyFill="1" applyBorder="1" applyAlignment="1" applyProtection="1">
      <alignment/>
      <protection/>
    </xf>
    <xf numFmtId="0" fontId="0" fillId="34" borderId="0" xfId="0" applyFill="1" applyAlignment="1">
      <alignment vertical="top" wrapText="1"/>
    </xf>
    <xf numFmtId="164" fontId="4" fillId="34" borderId="0" xfId="42" applyNumberFormat="1" applyFont="1" applyFill="1" applyBorder="1" applyAlignment="1">
      <alignment horizontal="center"/>
    </xf>
    <xf numFmtId="164" fontId="17" fillId="34" borderId="0" xfId="42" applyNumberFormat="1" applyFont="1" applyFill="1" applyAlignment="1">
      <alignment horizontal="center"/>
    </xf>
    <xf numFmtId="0" fontId="0" fillId="34" borderId="0" xfId="0" applyFont="1" applyFill="1" applyAlignment="1">
      <alignment/>
    </xf>
    <xf numFmtId="0" fontId="8" fillId="34" borderId="13" xfId="57" applyNumberFormat="1" applyFont="1" applyFill="1" applyBorder="1" applyAlignment="1" applyProtection="1" quotePrefix="1">
      <alignment horizontal="center"/>
      <protection/>
    </xf>
    <xf numFmtId="164" fontId="4" fillId="34" borderId="0" xfId="42" applyNumberFormat="1" applyFont="1" applyFill="1" applyBorder="1" applyAlignment="1" applyProtection="1">
      <alignment/>
      <protection locked="0"/>
    </xf>
    <xf numFmtId="164" fontId="4" fillId="34" borderId="11" xfId="42" applyNumberFormat="1" applyFont="1" applyFill="1" applyBorder="1" applyAlignment="1">
      <alignment/>
    </xf>
    <xf numFmtId="164" fontId="19" fillId="34" borderId="0" xfId="42" applyNumberFormat="1" applyFont="1" applyFill="1" applyBorder="1" applyAlignment="1" applyProtection="1">
      <alignment/>
      <protection locked="0"/>
    </xf>
    <xf numFmtId="164" fontId="4" fillId="34" borderId="11" xfId="42" applyNumberFormat="1" applyFont="1" applyFill="1" applyBorder="1" applyAlignment="1">
      <alignment horizontal="center"/>
    </xf>
    <xf numFmtId="164" fontId="4" fillId="34" borderId="0" xfId="42" applyNumberFormat="1" applyFont="1" applyFill="1" applyBorder="1" applyAlignment="1">
      <alignment/>
    </xf>
    <xf numFmtId="0" fontId="3" fillId="34" borderId="0" xfId="57" applyNumberFormat="1" applyFont="1" applyFill="1" applyBorder="1" applyAlignment="1" applyProtection="1">
      <alignment horizontal="center"/>
      <protection/>
    </xf>
    <xf numFmtId="0" fontId="3" fillId="34" borderId="0" xfId="57" applyNumberFormat="1" applyFont="1" applyFill="1" applyBorder="1" applyAlignment="1" applyProtection="1">
      <alignment/>
      <protection/>
    </xf>
    <xf numFmtId="0" fontId="5" fillId="34" borderId="0" xfId="0" applyFont="1" applyFill="1" applyAlignment="1">
      <alignment/>
    </xf>
    <xf numFmtId="0" fontId="4" fillId="34" borderId="0" xfId="0" applyFont="1" applyFill="1" applyAlignment="1">
      <alignment horizontal="center"/>
    </xf>
    <xf numFmtId="164" fontId="0" fillId="34" borderId="0" xfId="0" applyNumberFormat="1" applyFill="1" applyAlignment="1">
      <alignment/>
    </xf>
    <xf numFmtId="164" fontId="4" fillId="34" borderId="0" xfId="42" applyNumberFormat="1" applyFont="1" applyFill="1" applyAlignment="1">
      <alignment/>
    </xf>
    <xf numFmtId="0" fontId="4" fillId="34" borderId="0" xfId="0" applyFont="1" applyFill="1" applyBorder="1" applyAlignment="1">
      <alignment/>
    </xf>
    <xf numFmtId="0" fontId="1" fillId="34" borderId="0" xfId="59" applyNumberFormat="1" applyFont="1" applyFill="1" applyBorder="1" applyAlignment="1" applyProtection="1">
      <alignment/>
      <protection/>
    </xf>
    <xf numFmtId="43" fontId="0" fillId="34" borderId="0" xfId="42" applyFont="1" applyFill="1" applyAlignment="1">
      <alignment/>
    </xf>
    <xf numFmtId="0" fontId="8" fillId="34" borderId="0" xfId="57" applyNumberFormat="1" applyFont="1" applyFill="1" applyBorder="1" applyAlignment="1" applyProtection="1">
      <alignment horizontal="center"/>
      <protection/>
    </xf>
    <xf numFmtId="164" fontId="3" fillId="34" borderId="0" xfId="42" applyNumberFormat="1" applyFont="1" applyFill="1" applyBorder="1" applyAlignment="1" applyProtection="1">
      <alignment/>
      <protection/>
    </xf>
    <xf numFmtId="164" fontId="3" fillId="34" borderId="10" xfId="42" applyNumberFormat="1" applyFont="1" applyFill="1" applyBorder="1" applyAlignment="1" applyProtection="1">
      <alignment/>
      <protection/>
    </xf>
    <xf numFmtId="164" fontId="3" fillId="34" borderId="11" xfId="42" applyNumberFormat="1" applyFont="1" applyFill="1" applyBorder="1" applyAlignment="1" applyProtection="1">
      <alignment/>
      <protection/>
    </xf>
    <xf numFmtId="0" fontId="3" fillId="34" borderId="0" xfId="59" applyNumberFormat="1" applyFont="1" applyFill="1" applyBorder="1" applyAlignment="1" applyProtection="1">
      <alignment horizontal="center"/>
      <protection/>
    </xf>
    <xf numFmtId="164" fontId="3" fillId="34" borderId="13" xfId="42" applyNumberFormat="1" applyFont="1" applyFill="1" applyBorder="1" applyAlignment="1" applyProtection="1">
      <alignment/>
      <protection/>
    </xf>
    <xf numFmtId="0" fontId="4" fillId="34" borderId="0" xfId="59" applyNumberFormat="1" applyFont="1" applyFill="1" applyBorder="1" applyAlignment="1" applyProtection="1">
      <alignment/>
      <protection/>
    </xf>
    <xf numFmtId="164" fontId="3" fillId="34" borderId="12" xfId="42" applyNumberFormat="1" applyFont="1" applyFill="1" applyBorder="1" applyAlignment="1" applyProtection="1">
      <alignment/>
      <protection/>
    </xf>
    <xf numFmtId="164" fontId="4" fillId="34" borderId="14" xfId="42" applyNumberFormat="1" applyFont="1" applyFill="1" applyBorder="1" applyAlignment="1">
      <alignment/>
    </xf>
    <xf numFmtId="0" fontId="6" fillId="34" borderId="0" xfId="0" applyFont="1" applyFill="1" applyAlignment="1">
      <alignment vertical="top"/>
    </xf>
    <xf numFmtId="164" fontId="0" fillId="34" borderId="0" xfId="42" applyNumberFormat="1" applyFont="1" applyFill="1" applyAlignment="1">
      <alignment/>
    </xf>
    <xf numFmtId="0" fontId="3" fillId="34" borderId="0" xfId="0" applyFont="1" applyFill="1" applyAlignment="1">
      <alignment vertical="top"/>
    </xf>
    <xf numFmtId="164" fontId="3" fillId="34" borderId="14" xfId="42" applyNumberFormat="1" applyFont="1" applyFill="1" applyBorder="1" applyAlignment="1" applyProtection="1">
      <alignment/>
      <protection/>
    </xf>
    <xf numFmtId="0" fontId="4" fillId="34" borderId="0" xfId="0" applyFont="1" applyFill="1" applyAlignment="1">
      <alignment vertical="top"/>
    </xf>
    <xf numFmtId="164" fontId="3" fillId="34" borderId="0" xfId="59" applyNumberFormat="1" applyFont="1" applyFill="1" applyBorder="1" applyAlignment="1" applyProtection="1">
      <alignment/>
      <protection/>
    </xf>
    <xf numFmtId="0" fontId="1" fillId="34" borderId="0" xfId="0" applyFont="1" applyFill="1" applyAlignment="1">
      <alignment vertical="top"/>
    </xf>
    <xf numFmtId="164" fontId="1" fillId="34" borderId="0" xfId="59" applyNumberFormat="1" applyFont="1" applyFill="1" applyBorder="1" applyAlignment="1" applyProtection="1">
      <alignment/>
      <protection/>
    </xf>
    <xf numFmtId="0" fontId="7" fillId="34" borderId="0" xfId="0" applyFont="1" applyFill="1" applyAlignment="1">
      <alignment vertical="center"/>
    </xf>
    <xf numFmtId="0" fontId="4" fillId="34" borderId="0" xfId="0" applyFont="1" applyFill="1" applyBorder="1" applyAlignment="1">
      <alignment horizontal="left" indent="3"/>
    </xf>
    <xf numFmtId="49" fontId="6" fillId="34" borderId="0" xfId="56" applyNumberFormat="1" applyFont="1" applyFill="1" applyBorder="1" applyAlignment="1">
      <alignment horizontal="left"/>
      <protection/>
    </xf>
    <xf numFmtId="0" fontId="3" fillId="34" borderId="0" xfId="58" applyNumberFormat="1" applyFont="1" applyFill="1" applyBorder="1" applyAlignment="1" applyProtection="1">
      <alignment/>
      <protection/>
    </xf>
    <xf numFmtId="0" fontId="14" fillId="34" borderId="0" xfId="0" applyFont="1" applyFill="1" applyAlignment="1">
      <alignment/>
    </xf>
    <xf numFmtId="0" fontId="1" fillId="34" borderId="0" xfId="58" applyNumberFormat="1" applyFont="1" applyFill="1" applyBorder="1" applyAlignment="1" applyProtection="1">
      <alignment/>
      <protection/>
    </xf>
    <xf numFmtId="0" fontId="15" fillId="34" borderId="0" xfId="58" applyNumberFormat="1" applyFont="1" applyFill="1" applyBorder="1" applyAlignment="1" applyProtection="1">
      <alignment/>
      <protection/>
    </xf>
    <xf numFmtId="165" fontId="3" fillId="34" borderId="0" xfId="44" applyNumberFormat="1" applyFont="1" applyFill="1" applyBorder="1" applyAlignment="1" applyProtection="1">
      <alignment/>
      <protection/>
    </xf>
    <xf numFmtId="165" fontId="3" fillId="34" borderId="10" xfId="44" applyNumberFormat="1" applyFont="1" applyFill="1" applyBorder="1" applyAlignment="1" applyProtection="1">
      <alignment/>
      <protection/>
    </xf>
    <xf numFmtId="165" fontId="3" fillId="34" borderId="0" xfId="58" applyNumberFormat="1" applyFont="1" applyFill="1" applyBorder="1" applyAlignment="1" applyProtection="1">
      <alignment/>
      <protection/>
    </xf>
    <xf numFmtId="165" fontId="3" fillId="34" borderId="13" xfId="44" applyNumberFormat="1" applyFont="1" applyFill="1" applyBorder="1" applyAlignment="1" applyProtection="1">
      <alignment/>
      <protection/>
    </xf>
    <xf numFmtId="0" fontId="3" fillId="34" borderId="0" xfId="58" applyNumberFormat="1" applyFont="1" applyFill="1" applyBorder="1" applyAlignment="1" applyProtection="1">
      <alignment horizontal="left" indent="1"/>
      <protection/>
    </xf>
    <xf numFmtId="165" fontId="9" fillId="34" borderId="0" xfId="44" applyNumberFormat="1" applyFont="1" applyFill="1" applyBorder="1" applyAlignment="1" applyProtection="1">
      <alignment/>
      <protection/>
    </xf>
    <xf numFmtId="41" fontId="3" fillId="34" borderId="12" xfId="44" applyNumberFormat="1" applyFont="1" applyFill="1" applyBorder="1" applyAlignment="1" applyProtection="1">
      <alignment/>
      <protection/>
    </xf>
    <xf numFmtId="167" fontId="0" fillId="34" borderId="0" xfId="42" applyNumberFormat="1" applyFont="1" applyFill="1" applyAlignment="1">
      <alignment/>
    </xf>
    <xf numFmtId="41" fontId="3" fillId="34" borderId="0" xfId="44" applyNumberFormat="1" applyFont="1" applyFill="1" applyBorder="1" applyAlignment="1" applyProtection="1">
      <alignment/>
      <protection/>
    </xf>
    <xf numFmtId="43" fontId="0" fillId="34" borderId="0" xfId="0" applyNumberFormat="1" applyFill="1" applyAlignment="1">
      <alignment/>
    </xf>
    <xf numFmtId="164" fontId="3" fillId="34" borderId="11" xfId="44" applyNumberFormat="1" applyFont="1" applyFill="1" applyBorder="1" applyAlignment="1" applyProtection="1">
      <alignment/>
      <protection/>
    </xf>
    <xf numFmtId="164" fontId="4" fillId="34" borderId="12" xfId="0" applyNumberFormat="1" applyFont="1" applyFill="1" applyBorder="1" applyAlignment="1">
      <alignment/>
    </xf>
    <xf numFmtId="164" fontId="3" fillId="34" borderId="13" xfId="44" applyNumberFormat="1" applyFont="1" applyFill="1" applyBorder="1" applyAlignment="1" applyProtection="1">
      <alignment/>
      <protection/>
    </xf>
    <xf numFmtId="164" fontId="3" fillId="34" borderId="12" xfId="44" applyNumberFormat="1" applyFont="1" applyFill="1" applyBorder="1" applyAlignment="1" applyProtection="1">
      <alignment/>
      <protection/>
    </xf>
    <xf numFmtId="164" fontId="3" fillId="34" borderId="0" xfId="44" applyNumberFormat="1" applyFont="1" applyFill="1" applyBorder="1" applyAlignment="1" applyProtection="1">
      <alignment/>
      <protection/>
    </xf>
    <xf numFmtId="0" fontId="4" fillId="34" borderId="0" xfId="0" applyFont="1" applyFill="1" applyAlignment="1" quotePrefix="1">
      <alignment horizontal="left"/>
    </xf>
    <xf numFmtId="165" fontId="3" fillId="34" borderId="15" xfId="44" applyNumberFormat="1" applyFont="1" applyFill="1" applyBorder="1" applyAlignment="1" applyProtection="1">
      <alignment/>
      <protection/>
    </xf>
    <xf numFmtId="0" fontId="3" fillId="34" borderId="0" xfId="0" applyFont="1" applyFill="1" applyAlignment="1">
      <alignment horizontal="left" vertical="center"/>
    </xf>
    <xf numFmtId="0" fontId="3" fillId="34" borderId="0" xfId="58" applyNumberFormat="1" applyFont="1" applyFill="1" applyBorder="1" applyAlignment="1" applyProtection="1">
      <alignment horizontal="center"/>
      <protection/>
    </xf>
    <xf numFmtId="165" fontId="4" fillId="34" borderId="0" xfId="0" applyNumberFormat="1" applyFont="1" applyFill="1" applyBorder="1" applyAlignment="1">
      <alignment/>
    </xf>
    <xf numFmtId="0" fontId="4" fillId="34" borderId="0" xfId="0" applyFont="1" applyFill="1" applyBorder="1" applyAlignment="1">
      <alignment horizontal="left"/>
    </xf>
    <xf numFmtId="0" fontId="4" fillId="34" borderId="0" xfId="0" applyFont="1" applyFill="1" applyBorder="1" applyAlignment="1">
      <alignment horizontal="center"/>
    </xf>
    <xf numFmtId="37" fontId="4" fillId="34" borderId="0" xfId="61" applyNumberFormat="1" applyFont="1" applyFill="1" applyBorder="1">
      <alignment/>
      <protection/>
    </xf>
    <xf numFmtId="0" fontId="4" fillId="34" borderId="0" xfId="0" applyFont="1" applyFill="1" applyAlignment="1" quotePrefix="1">
      <alignment horizontal="center"/>
    </xf>
    <xf numFmtId="164" fontId="16" fillId="34" borderId="0" xfId="42" applyNumberFormat="1" applyFont="1" applyFill="1" applyBorder="1" applyAlignment="1">
      <alignment horizontal="left"/>
    </xf>
    <xf numFmtId="164" fontId="17" fillId="34" borderId="0" xfId="42" applyNumberFormat="1" applyFont="1" applyFill="1" applyBorder="1" applyAlignment="1">
      <alignment horizontal="left"/>
    </xf>
    <xf numFmtId="164" fontId="14" fillId="34" borderId="0" xfId="42" applyNumberFormat="1" applyFont="1" applyFill="1" applyBorder="1" applyAlignment="1">
      <alignment horizontal="left"/>
    </xf>
    <xf numFmtId="0" fontId="4" fillId="34" borderId="0" xfId="0" applyFont="1" applyFill="1" applyAlignment="1" quotePrefix="1">
      <alignment/>
    </xf>
    <xf numFmtId="164" fontId="6" fillId="34" borderId="0" xfId="42" applyNumberFormat="1" applyFont="1" applyFill="1" applyBorder="1" applyAlignment="1">
      <alignment horizontal="left"/>
    </xf>
    <xf numFmtId="164" fontId="20" fillId="34" borderId="0" xfId="42" applyNumberFormat="1" applyFont="1" applyFill="1" applyBorder="1" applyAlignment="1">
      <alignment horizontal="left"/>
    </xf>
    <xf numFmtId="164" fontId="4" fillId="34" borderId="0" xfId="42" applyNumberFormat="1" applyFont="1" applyFill="1" applyBorder="1" applyAlignment="1">
      <alignment horizontal="left"/>
    </xf>
    <xf numFmtId="164" fontId="4" fillId="34" borderId="10" xfId="42" applyNumberFormat="1" applyFont="1" applyFill="1" applyBorder="1" applyAlignment="1">
      <alignment/>
    </xf>
    <xf numFmtId="0" fontId="12" fillId="34" borderId="0" xfId="0" applyFont="1" applyFill="1" applyAlignment="1">
      <alignment vertical="top" wrapText="1"/>
    </xf>
    <xf numFmtId="164" fontId="0" fillId="34" borderId="0" xfId="42" applyNumberFormat="1" applyFont="1" applyFill="1" applyAlignment="1">
      <alignment/>
    </xf>
    <xf numFmtId="164" fontId="5" fillId="34" borderId="15" xfId="42" applyNumberFormat="1" applyFont="1" applyFill="1" applyBorder="1" applyAlignment="1">
      <alignment/>
    </xf>
    <xf numFmtId="164" fontId="4" fillId="34" borderId="0" xfId="42" applyNumberFormat="1" applyFont="1" applyFill="1" applyBorder="1" applyAlignment="1" quotePrefix="1">
      <alignment horizontal="left"/>
    </xf>
    <xf numFmtId="164" fontId="4" fillId="34" borderId="0" xfId="42" applyNumberFormat="1" applyFont="1" applyFill="1" applyBorder="1" applyAlignment="1">
      <alignment horizontal="left" vertical="top" wrapText="1"/>
    </xf>
    <xf numFmtId="164" fontId="4" fillId="34" borderId="0" xfId="42" applyNumberFormat="1" applyFont="1" applyFill="1" applyAlignment="1">
      <alignment horizontal="justify" vertical="top" wrapText="1"/>
    </xf>
    <xf numFmtId="0" fontId="3" fillId="34" borderId="0" xfId="60" applyNumberFormat="1" applyFont="1" applyFill="1" applyBorder="1" applyAlignment="1" applyProtection="1" quotePrefix="1">
      <alignment horizontal="left"/>
      <protection/>
    </xf>
    <xf numFmtId="0" fontId="1" fillId="34" borderId="0" xfId="60" applyNumberFormat="1" applyFont="1" applyFill="1" applyBorder="1" applyAlignment="1" applyProtection="1">
      <alignment/>
      <protection/>
    </xf>
    <xf numFmtId="164" fontId="18" fillId="34" borderId="0" xfId="42" applyNumberFormat="1" applyFont="1" applyFill="1" applyAlignment="1">
      <alignment horizontal="center"/>
    </xf>
    <xf numFmtId="0" fontId="3" fillId="34" borderId="0" xfId="60" applyNumberFormat="1" applyFont="1" applyFill="1" applyBorder="1" applyAlignment="1" applyProtection="1">
      <alignment/>
      <protection/>
    </xf>
    <xf numFmtId="164" fontId="4" fillId="34" borderId="16" xfId="42" applyNumberFormat="1" applyFont="1" applyFill="1" applyBorder="1" applyAlignment="1">
      <alignment/>
    </xf>
    <xf numFmtId="164" fontId="4" fillId="34" borderId="0" xfId="42" applyNumberFormat="1" applyFont="1" applyFill="1" applyBorder="1" applyAlignment="1">
      <alignment/>
    </xf>
    <xf numFmtId="164" fontId="4" fillId="34" borderId="0" xfId="42" applyNumberFormat="1" applyFont="1" applyFill="1" applyAlignment="1" quotePrefix="1">
      <alignment horizontal="left"/>
    </xf>
    <xf numFmtId="0" fontId="1" fillId="34" borderId="0" xfId="0" applyNumberFormat="1" applyFont="1" applyFill="1" applyBorder="1" applyAlignment="1" applyProtection="1">
      <alignment/>
      <protection/>
    </xf>
    <xf numFmtId="49" fontId="4" fillId="34" borderId="0" xfId="0" applyNumberFormat="1" applyFont="1" applyFill="1" applyAlignment="1" quotePrefix="1">
      <alignment horizontal="center"/>
    </xf>
    <xf numFmtId="0" fontId="3" fillId="34" borderId="0" xfId="0" applyNumberFormat="1" applyFont="1" applyFill="1" applyBorder="1" applyAlignment="1" applyProtection="1">
      <alignment/>
      <protection/>
    </xf>
    <xf numFmtId="49" fontId="4" fillId="34" borderId="0" xfId="0" applyNumberFormat="1" applyFont="1" applyFill="1" applyAlignment="1">
      <alignment horizontal="center"/>
    </xf>
    <xf numFmtId="0" fontId="3" fillId="34" borderId="0" xfId="0" applyNumberFormat="1" applyFont="1" applyFill="1" applyBorder="1" applyAlignment="1" applyProtection="1">
      <alignment horizontal="left" vertical="top" wrapText="1"/>
      <protection/>
    </xf>
    <xf numFmtId="0" fontId="4" fillId="34" borderId="0" xfId="0" applyFont="1" applyFill="1" applyAlignment="1">
      <alignment vertical="top" wrapText="1"/>
    </xf>
    <xf numFmtId="9" fontId="4" fillId="34" borderId="0" xfId="64" applyFont="1" applyFill="1" applyAlignment="1">
      <alignment/>
    </xf>
    <xf numFmtId="9" fontId="4" fillId="34" borderId="0" xfId="64" applyFont="1" applyFill="1" applyAlignment="1" quotePrefix="1">
      <alignment horizontal="center"/>
    </xf>
    <xf numFmtId="9" fontId="4" fillId="34" borderId="0" xfId="64" applyFont="1" applyFill="1" applyAlignment="1">
      <alignment horizontal="center"/>
    </xf>
    <xf numFmtId="49" fontId="4" fillId="34" borderId="0" xfId="64" applyNumberFormat="1" applyFont="1" applyFill="1" applyAlignment="1">
      <alignment horizontal="left"/>
    </xf>
    <xf numFmtId="0" fontId="6" fillId="34" borderId="0" xfId="0" applyFont="1" applyFill="1" applyAlignment="1">
      <alignment horizontal="left"/>
    </xf>
    <xf numFmtId="0" fontId="4" fillId="34" borderId="0" xfId="56" applyFont="1" applyFill="1" applyBorder="1" applyAlignment="1">
      <alignment/>
      <protection/>
    </xf>
    <xf numFmtId="0" fontId="4" fillId="34" borderId="0" xfId="56" applyFont="1" applyFill="1" applyBorder="1" applyAlignment="1" applyProtection="1">
      <alignment/>
      <protection locked="0"/>
    </xf>
    <xf numFmtId="49" fontId="4" fillId="34" borderId="0" xfId="64" applyNumberFormat="1" applyFont="1" applyFill="1" applyAlignment="1">
      <alignment horizontal="center"/>
    </xf>
    <xf numFmtId="0" fontId="4" fillId="34" borderId="0" xfId="0" applyFont="1" applyFill="1" applyAlignment="1">
      <alignment horizontal="left"/>
    </xf>
    <xf numFmtId="49" fontId="4" fillId="34" borderId="0" xfId="56" applyNumberFormat="1" applyFont="1" applyFill="1" applyBorder="1" applyAlignment="1">
      <alignment horizontal="center"/>
      <protection/>
    </xf>
    <xf numFmtId="0" fontId="0" fillId="34" borderId="17" xfId="0" applyFill="1" applyBorder="1" applyAlignment="1">
      <alignment horizontal="center"/>
    </xf>
    <xf numFmtId="0" fontId="0" fillId="34" borderId="18" xfId="0" applyFill="1" applyBorder="1" applyAlignment="1">
      <alignment horizontal="center"/>
    </xf>
    <xf numFmtId="0" fontId="0" fillId="34" borderId="19" xfId="0" applyFill="1" applyBorder="1" applyAlignment="1">
      <alignment horizontal="center"/>
    </xf>
    <xf numFmtId="0" fontId="0" fillId="34" borderId="20" xfId="0" applyFill="1" applyBorder="1" applyAlignment="1">
      <alignment horizontal="center"/>
    </xf>
    <xf numFmtId="0" fontId="8" fillId="34" borderId="0" xfId="57" applyNumberFormat="1" applyFont="1" applyFill="1" applyBorder="1" applyAlignment="1" applyProtection="1" quotePrefix="1">
      <alignment horizontal="center"/>
      <protection/>
    </xf>
    <xf numFmtId="164" fontId="17" fillId="34" borderId="0" xfId="42" applyNumberFormat="1" applyFont="1" applyFill="1" applyBorder="1" applyAlignment="1">
      <alignment horizontal="center"/>
    </xf>
    <xf numFmtId="0" fontId="0" fillId="34" borderId="0" xfId="0" applyFill="1" applyBorder="1" applyAlignment="1">
      <alignment/>
    </xf>
    <xf numFmtId="164" fontId="4" fillId="0" borderId="15" xfId="42" applyNumberFormat="1" applyFont="1" applyFill="1" applyBorder="1" applyAlignment="1">
      <alignment/>
    </xf>
    <xf numFmtId="37" fontId="4" fillId="0" borderId="10" xfId="61" applyNumberFormat="1" applyFont="1" applyFill="1" applyBorder="1" applyAlignment="1">
      <alignment horizontal="center" vertical="top"/>
      <protection/>
    </xf>
    <xf numFmtId="0" fontId="3" fillId="34" borderId="0" xfId="57" applyNumberFormat="1" applyFont="1" applyFill="1" applyBorder="1" applyAlignment="1" applyProtection="1">
      <alignment horizontal="center"/>
      <protection/>
    </xf>
    <xf numFmtId="0" fontId="4" fillId="34" borderId="0" xfId="0" applyNumberFormat="1" applyFont="1" applyFill="1" applyAlignment="1">
      <alignment horizontal="left" vertical="top" wrapText="1"/>
    </xf>
    <xf numFmtId="0" fontId="0" fillId="34" borderId="21" xfId="0" applyFill="1" applyBorder="1" applyAlignment="1">
      <alignment horizontal="center"/>
    </xf>
    <xf numFmtId="0" fontId="4" fillId="34" borderId="0" xfId="0" applyFont="1" applyFill="1" applyAlignment="1">
      <alignment horizontal="left" vertical="top" wrapText="1"/>
    </xf>
    <xf numFmtId="0" fontId="3" fillId="34" borderId="0" xfId="60" applyNumberFormat="1" applyFont="1" applyFill="1" applyBorder="1" applyAlignment="1" applyProtection="1">
      <alignment horizontal="justify"/>
      <protection/>
    </xf>
    <xf numFmtId="0" fontId="1" fillId="34" borderId="11" xfId="57" applyNumberFormat="1" applyFont="1" applyFill="1" applyBorder="1" applyAlignment="1" applyProtection="1">
      <alignment horizontal="center"/>
      <protection/>
    </xf>
    <xf numFmtId="0" fontId="1" fillId="34" borderId="13" xfId="57" applyNumberFormat="1" applyFont="1" applyFill="1" applyBorder="1" applyAlignment="1" applyProtection="1">
      <alignment horizontal="center"/>
      <protection/>
    </xf>
    <xf numFmtId="0" fontId="1" fillId="34" borderId="12" xfId="57" applyNumberFormat="1" applyFont="1" applyFill="1" applyBorder="1" applyAlignment="1" applyProtection="1">
      <alignment horizontal="center"/>
      <protection/>
    </xf>
    <xf numFmtId="164" fontId="4" fillId="34" borderId="11" xfId="42" applyNumberFormat="1" applyFont="1" applyFill="1" applyBorder="1" applyAlignment="1">
      <alignment/>
    </xf>
    <xf numFmtId="164" fontId="4" fillId="34" borderId="13" xfId="42" applyNumberFormat="1" applyFont="1" applyFill="1" applyBorder="1" applyAlignment="1">
      <alignment/>
    </xf>
    <xf numFmtId="164" fontId="4" fillId="34" borderId="12" xfId="42" applyNumberFormat="1" applyFont="1" applyFill="1" applyBorder="1" applyAlignment="1">
      <alignment/>
    </xf>
    <xf numFmtId="164" fontId="4" fillId="34" borderId="14" xfId="42" applyNumberFormat="1" applyFont="1" applyFill="1" applyBorder="1" applyAlignment="1">
      <alignment/>
    </xf>
    <xf numFmtId="164" fontId="4" fillId="34" borderId="0" xfId="42" applyNumberFormat="1" applyFont="1" applyFill="1" applyAlignment="1">
      <alignment/>
    </xf>
    <xf numFmtId="164" fontId="4" fillId="34" borderId="10" xfId="42" applyNumberFormat="1" applyFont="1" applyFill="1" applyBorder="1" applyAlignment="1">
      <alignment/>
    </xf>
    <xf numFmtId="164" fontId="4" fillId="34" borderId="15" xfId="42" applyNumberFormat="1" applyFont="1" applyFill="1" applyBorder="1" applyAlignment="1">
      <alignment/>
    </xf>
    <xf numFmtId="0" fontId="8" fillId="34" borderId="13" xfId="57" applyNumberFormat="1" applyFont="1" applyFill="1" applyBorder="1" applyAlignment="1" applyProtection="1">
      <alignment horizontal="center"/>
      <protection/>
    </xf>
    <xf numFmtId="171" fontId="8" fillId="34" borderId="13" xfId="57" applyNumberFormat="1" applyFont="1" applyFill="1" applyBorder="1" applyAlignment="1" applyProtection="1">
      <alignment horizontal="center"/>
      <protection/>
    </xf>
    <xf numFmtId="1" fontId="8" fillId="34" borderId="13" xfId="57" applyNumberFormat="1" applyFont="1" applyFill="1" applyBorder="1" applyAlignment="1" applyProtection="1">
      <alignment horizontal="center"/>
      <protection/>
    </xf>
    <xf numFmtId="164" fontId="4" fillId="34" borderId="10" xfId="42" applyNumberFormat="1" applyFont="1" applyFill="1" applyBorder="1" applyAlignment="1">
      <alignment/>
    </xf>
    <xf numFmtId="164" fontId="4" fillId="34" borderId="11" xfId="42" applyNumberFormat="1" applyFont="1" applyFill="1" applyBorder="1" applyAlignment="1">
      <alignment horizontal="left" indent="1"/>
    </xf>
    <xf numFmtId="164" fontId="4" fillId="34" borderId="13" xfId="42" applyNumberFormat="1" applyFont="1" applyFill="1" applyBorder="1" applyAlignment="1">
      <alignment horizontal="left" indent="1"/>
    </xf>
    <xf numFmtId="164" fontId="4" fillId="34" borderId="12" xfId="42" applyNumberFormat="1" applyFont="1" applyFill="1" applyBorder="1" applyAlignment="1">
      <alignment horizontal="left" indent="1"/>
    </xf>
    <xf numFmtId="0" fontId="4" fillId="34" borderId="0" xfId="0" applyFont="1" applyFill="1" applyAlignment="1">
      <alignment/>
    </xf>
    <xf numFmtId="164" fontId="4" fillId="34" borderId="11" xfId="42" applyNumberFormat="1" applyFont="1" applyFill="1" applyBorder="1" applyAlignment="1">
      <alignment/>
    </xf>
    <xf numFmtId="164" fontId="4" fillId="34" borderId="13" xfId="42" applyNumberFormat="1" applyFont="1" applyFill="1" applyBorder="1" applyAlignment="1">
      <alignment/>
    </xf>
    <xf numFmtId="164" fontId="4" fillId="34" borderId="12" xfId="42" applyNumberFormat="1" applyFont="1" applyFill="1" applyBorder="1" applyAlignment="1">
      <alignment/>
    </xf>
    <xf numFmtId="164" fontId="1" fillId="34" borderId="0" xfId="42" applyNumberFormat="1" applyFont="1" applyFill="1" applyBorder="1" applyAlignment="1" applyProtection="1">
      <alignment/>
      <protection/>
    </xf>
    <xf numFmtId="164" fontId="6" fillId="34" borderId="15" xfId="42" applyNumberFormat="1" applyFont="1" applyFill="1" applyBorder="1" applyAlignment="1">
      <alignment/>
    </xf>
    <xf numFmtId="43" fontId="4" fillId="34" borderId="0" xfId="42" applyFont="1" applyFill="1" applyAlignment="1">
      <alignment/>
    </xf>
    <xf numFmtId="164" fontId="5" fillId="34" borderId="11" xfId="42" applyNumberFormat="1" applyFont="1" applyFill="1" applyBorder="1" applyAlignment="1">
      <alignment horizontal="center"/>
    </xf>
    <xf numFmtId="164" fontId="5" fillId="34" borderId="12" xfId="42" applyNumberFormat="1" applyFont="1" applyFill="1" applyBorder="1" applyAlignment="1">
      <alignment horizontal="center"/>
    </xf>
    <xf numFmtId="164" fontId="14" fillId="34" borderId="0" xfId="42" applyNumberFormat="1" applyFont="1" applyFill="1" applyAlignment="1">
      <alignment horizontal="center"/>
    </xf>
    <xf numFmtId="164" fontId="14" fillId="34" borderId="17" xfId="42" applyNumberFormat="1" applyFont="1" applyFill="1" applyBorder="1" applyAlignment="1">
      <alignment horizontal="center"/>
    </xf>
    <xf numFmtId="164" fontId="14" fillId="34" borderId="22" xfId="42" applyNumberFormat="1" applyFont="1" applyFill="1" applyBorder="1" applyAlignment="1">
      <alignment horizontal="left"/>
    </xf>
    <xf numFmtId="164" fontId="14" fillId="34" borderId="19" xfId="42" applyNumberFormat="1" applyFont="1" applyFill="1" applyBorder="1" applyAlignment="1">
      <alignment horizontal="left"/>
    </xf>
    <xf numFmtId="164" fontId="14" fillId="34" borderId="22" xfId="42" applyNumberFormat="1" applyFont="1" applyFill="1" applyBorder="1" applyAlignment="1">
      <alignment horizontal="center"/>
    </xf>
    <xf numFmtId="164" fontId="14" fillId="34" borderId="19" xfId="42" applyNumberFormat="1" applyFont="1" applyFill="1" applyBorder="1" applyAlignment="1">
      <alignment horizontal="center"/>
    </xf>
    <xf numFmtId="164" fontId="14" fillId="34" borderId="23" xfId="42" applyNumberFormat="1" applyFont="1" applyFill="1" applyBorder="1" applyAlignment="1">
      <alignment horizontal="center"/>
    </xf>
    <xf numFmtId="164" fontId="14" fillId="34" borderId="24" xfId="42" applyNumberFormat="1" applyFont="1" applyFill="1" applyBorder="1" applyAlignment="1">
      <alignment horizontal="left"/>
    </xf>
    <xf numFmtId="164" fontId="14" fillId="34" borderId="0" xfId="42" applyNumberFormat="1" applyFont="1" applyFill="1" applyBorder="1" applyAlignment="1">
      <alignment horizontal="center"/>
    </xf>
    <xf numFmtId="164" fontId="14" fillId="34" borderId="24" xfId="42" applyNumberFormat="1" applyFont="1" applyFill="1" applyBorder="1" applyAlignment="1">
      <alignment horizontal="center"/>
    </xf>
    <xf numFmtId="164" fontId="14" fillId="34" borderId="18" xfId="42" applyNumberFormat="1" applyFont="1" applyFill="1" applyBorder="1" applyAlignment="1">
      <alignment horizontal="center"/>
    </xf>
    <xf numFmtId="164" fontId="14" fillId="34" borderId="10" xfId="42" applyNumberFormat="1" applyFont="1" applyFill="1" applyBorder="1" applyAlignment="1">
      <alignment horizontal="left"/>
    </xf>
    <xf numFmtId="164" fontId="14" fillId="34" borderId="20" xfId="42" applyNumberFormat="1" applyFont="1" applyFill="1" applyBorder="1" applyAlignment="1">
      <alignment horizontal="left"/>
    </xf>
    <xf numFmtId="164" fontId="14" fillId="34" borderId="10" xfId="42" applyNumberFormat="1" applyFont="1" applyFill="1" applyBorder="1" applyAlignment="1">
      <alignment horizontal="center"/>
    </xf>
    <xf numFmtId="164" fontId="14" fillId="34" borderId="20" xfId="42" applyNumberFormat="1" applyFont="1" applyFill="1" applyBorder="1" applyAlignment="1">
      <alignment horizontal="center"/>
    </xf>
    <xf numFmtId="164" fontId="14" fillId="34" borderId="14" xfId="42" applyNumberFormat="1" applyFont="1" applyFill="1" applyBorder="1" applyAlignment="1">
      <alignment horizontal="center"/>
    </xf>
    <xf numFmtId="164" fontId="16" fillId="34" borderId="0" xfId="42" applyNumberFormat="1" applyFont="1" applyFill="1" applyBorder="1" applyAlignment="1">
      <alignment horizontal="center"/>
    </xf>
    <xf numFmtId="164" fontId="14" fillId="34" borderId="16" xfId="42" applyNumberFormat="1" applyFont="1" applyFill="1" applyBorder="1" applyAlignment="1">
      <alignment horizontal="center"/>
    </xf>
    <xf numFmtId="164" fontId="4" fillId="34" borderId="13" xfId="42" applyNumberFormat="1" applyFont="1" applyFill="1" applyBorder="1" applyAlignment="1">
      <alignment/>
    </xf>
    <xf numFmtId="164" fontId="4" fillId="34" borderId="13" xfId="42" applyNumberFormat="1" applyFont="1" applyFill="1" applyBorder="1" applyAlignment="1">
      <alignment horizontal="center"/>
    </xf>
    <xf numFmtId="164" fontId="4" fillId="34" borderId="12" xfId="42" applyNumberFormat="1" applyFont="1" applyFill="1" applyBorder="1" applyAlignment="1">
      <alignment/>
    </xf>
    <xf numFmtId="164" fontId="4" fillId="34" borderId="12" xfId="42" applyNumberFormat="1" applyFont="1" applyFill="1" applyBorder="1" applyAlignment="1">
      <alignment horizontal="center"/>
    </xf>
    <xf numFmtId="164" fontId="4" fillId="34" borderId="22" xfId="42" applyNumberFormat="1" applyFont="1" applyFill="1" applyBorder="1" applyAlignment="1">
      <alignment/>
    </xf>
    <xf numFmtId="164" fontId="4" fillId="34" borderId="15" xfId="42" applyNumberFormat="1" applyFont="1" applyFill="1" applyBorder="1" applyAlignment="1">
      <alignment/>
    </xf>
    <xf numFmtId="0" fontId="4" fillId="34" borderId="21" xfId="0" applyFont="1" applyFill="1" applyBorder="1" applyAlignment="1">
      <alignment/>
    </xf>
    <xf numFmtId="164" fontId="4" fillId="34" borderId="21" xfId="42" applyNumberFormat="1" applyFont="1" applyFill="1" applyBorder="1" applyAlignment="1">
      <alignment/>
    </xf>
    <xf numFmtId="0" fontId="4" fillId="34" borderId="21" xfId="0" applyFont="1" applyFill="1" applyBorder="1" applyAlignment="1">
      <alignment horizontal="center"/>
    </xf>
    <xf numFmtId="164" fontId="4" fillId="34" borderId="21" xfId="42" applyNumberFormat="1" applyFont="1" applyFill="1" applyBorder="1" applyAlignment="1">
      <alignment horizontal="center"/>
    </xf>
    <xf numFmtId="43" fontId="0" fillId="34" borderId="0" xfId="42" applyFont="1" applyFill="1" applyAlignment="1">
      <alignment/>
    </xf>
    <xf numFmtId="164" fontId="6" fillId="34" borderId="15" xfId="42" applyNumberFormat="1" applyFont="1" applyFill="1" applyBorder="1" applyAlignment="1">
      <alignment/>
    </xf>
    <xf numFmtId="0" fontId="0" fillId="34" borderId="0" xfId="0" applyFont="1" applyFill="1" applyBorder="1" applyAlignment="1">
      <alignment/>
    </xf>
    <xf numFmtId="164" fontId="0" fillId="34" borderId="0" xfId="42" applyNumberFormat="1" applyFont="1" applyFill="1" applyBorder="1" applyAlignment="1">
      <alignment/>
    </xf>
    <xf numFmtId="164" fontId="56" fillId="34" borderId="0" xfId="42" applyNumberFormat="1" applyFont="1" applyFill="1" applyAlignment="1">
      <alignment/>
    </xf>
    <xf numFmtId="43" fontId="0" fillId="34" borderId="0" xfId="42" applyFont="1" applyFill="1" applyBorder="1" applyAlignment="1">
      <alignment/>
    </xf>
    <xf numFmtId="164" fontId="0" fillId="34" borderId="0" xfId="0" applyNumberFormat="1" applyFill="1" applyBorder="1" applyAlignment="1">
      <alignment/>
    </xf>
    <xf numFmtId="43" fontId="0" fillId="34" borderId="0" xfId="42" applyFont="1" applyFill="1" applyBorder="1" applyAlignment="1">
      <alignment/>
    </xf>
    <xf numFmtId="0" fontId="3" fillId="34" borderId="0" xfId="57" applyNumberFormat="1" applyFont="1" applyFill="1" applyBorder="1" applyAlignment="1" applyProtection="1">
      <alignment horizontal="center"/>
      <protection/>
    </xf>
    <xf numFmtId="0" fontId="3" fillId="34" borderId="0" xfId="0" applyFont="1" applyFill="1" applyAlignment="1" quotePrefix="1">
      <alignment horizontal="left" vertical="top" wrapText="1"/>
    </xf>
    <xf numFmtId="0" fontId="3" fillId="34" borderId="0" xfId="59" applyNumberFormat="1" applyFont="1" applyFill="1" applyBorder="1" applyAlignment="1" applyProtection="1">
      <alignment vertical="top" wrapText="1"/>
      <protection/>
    </xf>
    <xf numFmtId="165" fontId="9" fillId="34" borderId="0" xfId="44" applyNumberFormat="1" applyFont="1" applyFill="1" applyBorder="1" applyAlignment="1" applyProtection="1">
      <alignment horizontal="center"/>
      <protection/>
    </xf>
    <xf numFmtId="0" fontId="3" fillId="0" borderId="0" xfId="0" applyFont="1" applyFill="1" applyAlignment="1" quotePrefix="1">
      <alignment horizontal="left" vertical="top" wrapText="1"/>
    </xf>
    <xf numFmtId="37" fontId="4" fillId="0" borderId="0" xfId="61" applyNumberFormat="1" applyFont="1" applyFill="1" applyBorder="1" applyAlignment="1">
      <alignment horizontal="left" vertical="center" wrapText="1"/>
      <protection/>
    </xf>
    <xf numFmtId="37" fontId="4" fillId="0" borderId="0" xfId="61" applyNumberFormat="1" applyFont="1" applyFill="1" applyBorder="1" applyAlignment="1">
      <alignment horizontal="left" vertical="center"/>
      <protection/>
    </xf>
    <xf numFmtId="0" fontId="12" fillId="0" borderId="0" xfId="0" applyFont="1" applyAlignment="1">
      <alignment vertical="center" wrapText="1"/>
    </xf>
    <xf numFmtId="0" fontId="12" fillId="0" borderId="0" xfId="0" applyFont="1" applyAlignment="1">
      <alignment horizontal="justify" vertical="top" wrapText="1"/>
    </xf>
    <xf numFmtId="0" fontId="6" fillId="0" borderId="0" xfId="56" applyFont="1" applyFill="1" applyBorder="1" applyAlignment="1">
      <alignment horizontal="justify" vertical="top" wrapText="1"/>
      <protection/>
    </xf>
    <xf numFmtId="0" fontId="4" fillId="34" borderId="0" xfId="0" applyNumberFormat="1" applyFont="1" applyFill="1" applyAlignment="1">
      <alignment horizontal="left" vertical="top" wrapText="1"/>
    </xf>
    <xf numFmtId="0" fontId="4" fillId="34" borderId="24" xfId="0" applyNumberFormat="1" applyFont="1" applyFill="1" applyBorder="1" applyAlignment="1">
      <alignment horizontal="left" vertical="top" wrapText="1"/>
    </xf>
    <xf numFmtId="164" fontId="5" fillId="34" borderId="21" xfId="42" applyNumberFormat="1" applyFont="1" applyFill="1" applyBorder="1" applyAlignment="1">
      <alignment horizontal="center"/>
    </xf>
    <xf numFmtId="164" fontId="18" fillId="34" borderId="22" xfId="42" applyNumberFormat="1" applyFont="1" applyFill="1" applyBorder="1" applyAlignment="1">
      <alignment horizontal="center"/>
    </xf>
    <xf numFmtId="164" fontId="5" fillId="34" borderId="25" xfId="42" applyNumberFormat="1" applyFont="1" applyFill="1" applyBorder="1" applyAlignment="1">
      <alignment horizontal="center"/>
    </xf>
    <xf numFmtId="164" fontId="5" fillId="34" borderId="14" xfId="42" applyNumberFormat="1" applyFont="1" applyFill="1" applyBorder="1" applyAlignment="1">
      <alignment horizontal="center"/>
    </xf>
    <xf numFmtId="164" fontId="5" fillId="34" borderId="26" xfId="42" applyNumberFormat="1" applyFont="1" applyFill="1" applyBorder="1" applyAlignment="1">
      <alignment horizontal="center"/>
    </xf>
    <xf numFmtId="0" fontId="12" fillId="34" borderId="0" xfId="0" applyFont="1" applyFill="1" applyAlignment="1">
      <alignment horizontal="left" vertical="top" wrapText="1"/>
    </xf>
    <xf numFmtId="0" fontId="4" fillId="34" borderId="0" xfId="0" applyNumberFormat="1" applyFont="1" applyFill="1" applyAlignment="1">
      <alignment horizontal="center" vertical="top" wrapText="1"/>
    </xf>
    <xf numFmtId="0" fontId="0" fillId="34" borderId="21" xfId="0" applyFill="1" applyBorder="1" applyAlignment="1">
      <alignment horizontal="center"/>
    </xf>
    <xf numFmtId="164" fontId="17" fillId="34" borderId="22" xfId="42" applyNumberFormat="1" applyFont="1" applyFill="1" applyBorder="1" applyAlignment="1">
      <alignment horizontal="center"/>
    </xf>
    <xf numFmtId="0" fontId="4" fillId="34" borderId="0" xfId="0" applyFont="1" applyFill="1" applyAlignment="1">
      <alignment horizontal="left" vertical="top" wrapText="1"/>
    </xf>
    <xf numFmtId="0" fontId="3" fillId="34" borderId="0" xfId="60" applyNumberFormat="1" applyFont="1" applyFill="1" applyBorder="1" applyAlignment="1" applyProtection="1">
      <alignment horizontal="justify"/>
      <protection/>
    </xf>
    <xf numFmtId="0" fontId="3" fillId="34" borderId="0" xfId="0" applyNumberFormat="1" applyFont="1" applyFill="1" applyBorder="1" applyAlignment="1" applyProtection="1">
      <alignment horizontal="justify" vertical="justify"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Sheet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_Acc798" xfId="56"/>
    <cellStyle name="Normal_Sheet1" xfId="57"/>
    <cellStyle name="Normal_Sheet2" xfId="58"/>
    <cellStyle name="Normal_Sheet5" xfId="59"/>
    <cellStyle name="Normal_Sheet6" xfId="60"/>
    <cellStyle name="Normal_SHV Acc 2005"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L60"/>
  <sheetViews>
    <sheetView tabSelected="1" zoomScalePageLayoutView="0" workbookViewId="0" topLeftCell="A1">
      <selection activeCell="C4" sqref="C4"/>
    </sheetView>
  </sheetViews>
  <sheetFormatPr defaultColWidth="9.140625" defaultRowHeight="12.75"/>
  <cols>
    <col min="1" max="1" width="9.140625" style="33" customWidth="1"/>
    <col min="2" max="2" width="14.7109375" style="33" customWidth="1"/>
    <col min="3" max="3" width="13.28125" style="33" customWidth="1"/>
    <col min="4" max="4" width="10.421875" style="33" customWidth="1"/>
    <col min="5" max="5" width="12.421875" style="33" customWidth="1"/>
    <col min="6" max="6" width="9.140625" style="33" customWidth="1"/>
    <col min="7" max="7" width="17.28125" style="33" customWidth="1"/>
    <col min="8" max="8" width="0.9921875" style="33" customWidth="1"/>
    <col min="9" max="9" width="17.00390625" style="33" customWidth="1"/>
    <col min="10" max="16384" width="9.140625" style="33" customWidth="1"/>
  </cols>
  <sheetData>
    <row r="1" spans="1:6" ht="15.75">
      <c r="A1" s="43" t="s">
        <v>0</v>
      </c>
      <c r="B1" s="43"/>
      <c r="C1" s="55"/>
      <c r="D1" s="55"/>
      <c r="E1" s="55"/>
      <c r="F1" s="55"/>
    </row>
    <row r="2" spans="1:6" ht="15.75">
      <c r="A2" s="43" t="s">
        <v>1</v>
      </c>
      <c r="B2" s="43"/>
      <c r="C2" s="55"/>
      <c r="D2" s="55"/>
      <c r="E2" s="55"/>
      <c r="F2" s="55"/>
    </row>
    <row r="3" spans="1:6" ht="15.75">
      <c r="A3" s="43" t="s">
        <v>223</v>
      </c>
      <c r="B3" s="55"/>
      <c r="C3" s="55"/>
      <c r="D3" s="55"/>
      <c r="E3" s="55"/>
      <c r="F3" s="55"/>
    </row>
    <row r="4" spans="6:9" ht="15.75">
      <c r="F4" s="42"/>
      <c r="G4" s="162" t="s">
        <v>2</v>
      </c>
      <c r="H4" s="42"/>
      <c r="I4" s="162" t="s">
        <v>3</v>
      </c>
    </row>
    <row r="5" spans="6:9" ht="15.75">
      <c r="F5" s="42" t="s">
        <v>5</v>
      </c>
      <c r="G5" s="163" t="s">
        <v>7</v>
      </c>
      <c r="H5" s="43"/>
      <c r="I5" s="163" t="s">
        <v>4</v>
      </c>
    </row>
    <row r="6" spans="6:9" ht="15.75">
      <c r="F6" s="56"/>
      <c r="G6" s="164">
        <v>2015</v>
      </c>
      <c r="H6" s="43"/>
      <c r="I6" s="164">
        <v>2014</v>
      </c>
    </row>
    <row r="7" spans="6:9" ht="15">
      <c r="F7" s="54"/>
      <c r="G7" s="224" t="s">
        <v>6</v>
      </c>
      <c r="H7" s="224"/>
      <c r="I7" s="224"/>
    </row>
    <row r="8" spans="1:9" ht="15.75">
      <c r="A8" s="43" t="s">
        <v>8</v>
      </c>
      <c r="B8" s="38"/>
      <c r="C8" s="38"/>
      <c r="D8" s="38"/>
      <c r="E8" s="38"/>
      <c r="F8" s="38"/>
      <c r="G8" s="38"/>
      <c r="H8" s="38"/>
      <c r="I8" s="38"/>
    </row>
    <row r="9" spans="1:9" ht="15">
      <c r="A9" s="38"/>
      <c r="B9" s="38"/>
      <c r="C9" s="38"/>
      <c r="D9" s="38"/>
      <c r="E9" s="38"/>
      <c r="F9" s="38"/>
      <c r="G9" s="38"/>
      <c r="H9" s="38"/>
      <c r="I9" s="38"/>
    </row>
    <row r="10" spans="1:9" ht="15">
      <c r="A10" s="55" t="s">
        <v>9</v>
      </c>
      <c r="B10" s="38"/>
      <c r="C10" s="38"/>
      <c r="D10" s="38"/>
      <c r="E10" s="38"/>
      <c r="F10" s="38"/>
      <c r="G10" s="165">
        <v>694268</v>
      </c>
      <c r="H10" s="37"/>
      <c r="I10" s="165">
        <v>300844</v>
      </c>
    </row>
    <row r="11" spans="1:9" ht="15">
      <c r="A11" s="55" t="s">
        <v>10</v>
      </c>
      <c r="B11" s="38"/>
      <c r="C11" s="38"/>
      <c r="D11" s="38"/>
      <c r="E11" s="38"/>
      <c r="F11" s="38"/>
      <c r="G11" s="166">
        <v>2765477</v>
      </c>
      <c r="H11" s="37"/>
      <c r="I11" s="166">
        <v>3368668</v>
      </c>
    </row>
    <row r="12" spans="1:9" ht="15">
      <c r="A12" s="55" t="s">
        <v>11</v>
      </c>
      <c r="B12" s="38"/>
      <c r="C12" s="38"/>
      <c r="D12" s="38"/>
      <c r="E12" s="38"/>
      <c r="F12" s="38"/>
      <c r="G12" s="166">
        <v>0</v>
      </c>
      <c r="H12" s="37"/>
      <c r="I12" s="166">
        <v>0</v>
      </c>
    </row>
    <row r="13" spans="1:9" ht="15">
      <c r="A13" s="55" t="s">
        <v>12</v>
      </c>
      <c r="B13" s="38"/>
      <c r="C13" s="38"/>
      <c r="D13" s="38"/>
      <c r="E13" s="38"/>
      <c r="F13" s="57">
        <v>6</v>
      </c>
      <c r="G13" s="166">
        <f>'6-6.1'!F42</f>
        <v>1206846</v>
      </c>
      <c r="H13" s="37"/>
      <c r="I13" s="166">
        <v>1172192</v>
      </c>
    </row>
    <row r="14" spans="1:9" ht="15">
      <c r="A14" s="55" t="s">
        <v>13</v>
      </c>
      <c r="B14" s="38"/>
      <c r="C14" s="38"/>
      <c r="D14" s="38"/>
      <c r="E14" s="38"/>
      <c r="F14" s="57">
        <v>7</v>
      </c>
      <c r="G14" s="166">
        <v>2636950</v>
      </c>
      <c r="H14" s="37"/>
      <c r="I14" s="166">
        <v>2256907</v>
      </c>
    </row>
    <row r="15" spans="1:12" ht="15">
      <c r="A15" s="55" t="s">
        <v>14</v>
      </c>
      <c r="B15" s="38"/>
      <c r="C15" s="38"/>
      <c r="D15" s="38"/>
      <c r="E15" s="38"/>
      <c r="F15" s="38"/>
      <c r="G15" s="166">
        <v>132829</v>
      </c>
      <c r="H15" s="37"/>
      <c r="I15" s="166">
        <v>111354</v>
      </c>
      <c r="K15" s="58"/>
      <c r="L15" s="58"/>
    </row>
    <row r="16" spans="1:9" ht="15">
      <c r="A16" s="55" t="s">
        <v>15</v>
      </c>
      <c r="B16" s="38"/>
      <c r="C16" s="38"/>
      <c r="D16" s="38"/>
      <c r="E16" s="38"/>
      <c r="F16" s="38"/>
      <c r="G16" s="166">
        <v>0</v>
      </c>
      <c r="H16" s="37"/>
      <c r="I16" s="166">
        <v>0</v>
      </c>
    </row>
    <row r="17" spans="1:9" ht="15">
      <c r="A17" s="55" t="s">
        <v>16</v>
      </c>
      <c r="B17" s="38"/>
      <c r="C17" s="38"/>
      <c r="D17" s="38"/>
      <c r="E17" s="38"/>
      <c r="F17" s="38"/>
      <c r="G17" s="167">
        <f>330362+7912</f>
        <v>338274</v>
      </c>
      <c r="H17" s="37"/>
      <c r="I17" s="167">
        <v>375087</v>
      </c>
    </row>
    <row r="18" spans="1:9" ht="15">
      <c r="A18" s="38"/>
      <c r="B18" s="38"/>
      <c r="C18" s="38"/>
      <c r="D18" s="38"/>
      <c r="E18" s="38"/>
      <c r="F18" s="38"/>
      <c r="G18" s="37">
        <f>SUM(G10:G17)</f>
        <v>7774644</v>
      </c>
      <c r="H18" s="37"/>
      <c r="I18" s="37">
        <f>SUM(I10:I17)</f>
        <v>7585052</v>
      </c>
    </row>
    <row r="19" spans="1:9" ht="15">
      <c r="A19" s="38"/>
      <c r="B19" s="38"/>
      <c r="C19" s="38"/>
      <c r="D19" s="38"/>
      <c r="E19" s="38"/>
      <c r="F19" s="38"/>
      <c r="G19" s="37"/>
      <c r="H19" s="37"/>
      <c r="I19" s="37"/>
    </row>
    <row r="20" spans="1:9" ht="15.75">
      <c r="A20" s="43" t="s">
        <v>17</v>
      </c>
      <c r="B20" s="38"/>
      <c r="C20" s="38"/>
      <c r="D20" s="38"/>
      <c r="E20" s="38"/>
      <c r="F20" s="38"/>
      <c r="G20" s="37"/>
      <c r="H20" s="37"/>
      <c r="I20" s="37"/>
    </row>
    <row r="21" spans="1:9" ht="15">
      <c r="A21" s="38"/>
      <c r="B21" s="38"/>
      <c r="C21" s="38"/>
      <c r="D21" s="38"/>
      <c r="E21" s="38"/>
      <c r="F21" s="38"/>
      <c r="G21" s="37"/>
      <c r="H21" s="37"/>
      <c r="I21" s="37"/>
    </row>
    <row r="22" spans="1:9" ht="15">
      <c r="A22" s="55" t="s">
        <v>18</v>
      </c>
      <c r="B22" s="38"/>
      <c r="C22" s="38"/>
      <c r="D22" s="38"/>
      <c r="E22" s="38"/>
      <c r="F22" s="38"/>
      <c r="G22" s="165">
        <v>11738</v>
      </c>
      <c r="H22" s="37"/>
      <c r="I22" s="165">
        <v>5551</v>
      </c>
    </row>
    <row r="23" spans="1:9" ht="15">
      <c r="A23" s="55" t="s">
        <v>19</v>
      </c>
      <c r="B23" s="38"/>
      <c r="C23" s="38"/>
      <c r="D23" s="38"/>
      <c r="E23" s="38"/>
      <c r="F23" s="38"/>
      <c r="G23" s="166">
        <v>0</v>
      </c>
      <c r="H23" s="37"/>
      <c r="I23" s="166">
        <v>0</v>
      </c>
    </row>
    <row r="24" spans="1:9" ht="15">
      <c r="A24" s="55" t="s">
        <v>20</v>
      </c>
      <c r="B24" s="38"/>
      <c r="C24" s="38"/>
      <c r="D24" s="38"/>
      <c r="E24" s="38"/>
      <c r="F24" s="38"/>
      <c r="G24" s="166">
        <v>6715120</v>
      </c>
      <c r="H24" s="37"/>
      <c r="I24" s="166">
        <v>6642949</v>
      </c>
    </row>
    <row r="25" spans="1:9" ht="15">
      <c r="A25" s="55" t="s">
        <v>21</v>
      </c>
      <c r="B25" s="38"/>
      <c r="C25" s="38"/>
      <c r="D25" s="38"/>
      <c r="E25" s="38"/>
      <c r="F25" s="38"/>
      <c r="G25" s="166">
        <v>0</v>
      </c>
      <c r="H25" s="37"/>
      <c r="I25" s="166">
        <v>0</v>
      </c>
    </row>
    <row r="26" spans="1:9" ht="15">
      <c r="A26" s="55" t="s">
        <v>22</v>
      </c>
      <c r="B26" s="38"/>
      <c r="C26" s="38"/>
      <c r="D26" s="38"/>
      <c r="E26" s="38"/>
      <c r="F26" s="38"/>
      <c r="G26" s="166">
        <v>0</v>
      </c>
      <c r="H26" s="37"/>
      <c r="I26" s="166">
        <v>0</v>
      </c>
    </row>
    <row r="27" spans="1:9" ht="15">
      <c r="A27" s="55" t="s">
        <v>23</v>
      </c>
      <c r="B27" s="38"/>
      <c r="C27" s="38"/>
      <c r="D27" s="38"/>
      <c r="E27" s="38"/>
      <c r="F27" s="38"/>
      <c r="G27" s="166">
        <v>-1168</v>
      </c>
      <c r="H27" s="37"/>
      <c r="I27" s="166">
        <v>488</v>
      </c>
    </row>
    <row r="28" spans="1:9" ht="15">
      <c r="A28" s="38" t="s">
        <v>24</v>
      </c>
      <c r="B28" s="38"/>
      <c r="C28" s="38"/>
      <c r="D28" s="38"/>
      <c r="E28" s="38"/>
      <c r="F28" s="38"/>
      <c r="G28" s="166">
        <v>9</v>
      </c>
      <c r="H28" s="37"/>
      <c r="I28" s="166">
        <v>9</v>
      </c>
    </row>
    <row r="29" spans="1:11" ht="15">
      <c r="A29" s="55" t="s">
        <v>25</v>
      </c>
      <c r="B29" s="38"/>
      <c r="C29" s="38"/>
      <c r="D29" s="38"/>
      <c r="E29" s="38"/>
      <c r="F29" s="38"/>
      <c r="G29" s="167">
        <f>146145-11231+7912</f>
        <v>142826</v>
      </c>
      <c r="H29" s="37"/>
      <c r="I29" s="167">
        <v>110822</v>
      </c>
      <c r="K29" s="58"/>
    </row>
    <row r="30" spans="1:9" ht="15">
      <c r="A30" s="38"/>
      <c r="G30" s="168">
        <f>SUM(G22:G29)</f>
        <v>6868525</v>
      </c>
      <c r="H30" s="39"/>
      <c r="I30" s="168">
        <f>SUM(I22:I29)</f>
        <v>6759819</v>
      </c>
    </row>
    <row r="31" spans="1:9" ht="15.75">
      <c r="A31" s="43" t="s">
        <v>26</v>
      </c>
      <c r="G31" s="169">
        <f>G18-G30</f>
        <v>906119</v>
      </c>
      <c r="H31" s="39"/>
      <c r="I31" s="169">
        <f>I18-I30</f>
        <v>825233</v>
      </c>
    </row>
    <row r="32" spans="1:9" ht="15.75">
      <c r="A32" s="43"/>
      <c r="G32" s="39"/>
      <c r="H32" s="39"/>
      <c r="I32" s="39"/>
    </row>
    <row r="33" spans="1:9" ht="15.75">
      <c r="A33" s="43" t="s">
        <v>27</v>
      </c>
      <c r="G33" s="39"/>
      <c r="H33" s="39"/>
      <c r="I33" s="39"/>
    </row>
    <row r="34" spans="1:9" ht="15">
      <c r="A34" s="55"/>
      <c r="G34" s="39"/>
      <c r="H34" s="39"/>
      <c r="I34" s="39"/>
    </row>
    <row r="35" spans="1:9" ht="15">
      <c r="A35" s="55" t="s">
        <v>28</v>
      </c>
      <c r="G35" s="169">
        <v>785976</v>
      </c>
      <c r="H35" s="39"/>
      <c r="I35" s="169">
        <v>654981</v>
      </c>
    </row>
    <row r="36" spans="1:9" ht="15">
      <c r="A36" s="55" t="s">
        <v>207</v>
      </c>
      <c r="G36" s="169"/>
      <c r="H36" s="39"/>
      <c r="I36" s="169">
        <v>0</v>
      </c>
    </row>
    <row r="37" spans="1:9" ht="15">
      <c r="A37" s="55" t="s">
        <v>29</v>
      </c>
      <c r="G37" s="169">
        <v>0</v>
      </c>
      <c r="H37" s="39"/>
      <c r="I37" s="169">
        <v>0</v>
      </c>
    </row>
    <row r="38" spans="1:9" ht="15">
      <c r="A38" s="55" t="s">
        <v>30</v>
      </c>
      <c r="G38" s="170">
        <v>97066</v>
      </c>
      <c r="H38" s="39"/>
      <c r="I38" s="170">
        <v>155350</v>
      </c>
    </row>
    <row r="39" spans="1:9" ht="15">
      <c r="A39" s="55"/>
      <c r="G39" s="169">
        <f>SUM(G35:G38)</f>
        <v>883042</v>
      </c>
      <c r="H39" s="39"/>
      <c r="I39" s="169">
        <f>SUM(I35:I38)</f>
        <v>810331</v>
      </c>
    </row>
    <row r="40" spans="1:9" ht="15">
      <c r="A40" s="55" t="s">
        <v>31</v>
      </c>
      <c r="G40" s="169">
        <v>23077</v>
      </c>
      <c r="H40" s="39"/>
      <c r="I40" s="169">
        <v>14902</v>
      </c>
    </row>
    <row r="41" spans="1:9" ht="15.75" thickBot="1">
      <c r="A41" s="55"/>
      <c r="G41" s="171">
        <f>G40+G39</f>
        <v>906119</v>
      </c>
      <c r="H41" s="39"/>
      <c r="I41" s="171">
        <f>I40+I39</f>
        <v>825233</v>
      </c>
    </row>
    <row r="42" ht="15.75" thickTop="1">
      <c r="A42" s="55"/>
    </row>
    <row r="43" spans="1:10" ht="15.75">
      <c r="A43" s="43" t="s">
        <v>32</v>
      </c>
      <c r="B43" s="38"/>
      <c r="C43" s="38"/>
      <c r="D43" s="38"/>
      <c r="E43" s="38"/>
      <c r="F43" s="57">
        <v>8</v>
      </c>
      <c r="G43" s="38"/>
      <c r="H43" s="38"/>
      <c r="I43" s="38"/>
      <c r="J43" s="38"/>
    </row>
    <row r="45" spans="1:11" ht="17.25" customHeight="1">
      <c r="A45" s="225" t="s">
        <v>170</v>
      </c>
      <c r="B45" s="225"/>
      <c r="C45" s="225"/>
      <c r="D45" s="225"/>
      <c r="E45" s="225"/>
      <c r="F45" s="225"/>
      <c r="G45" s="225"/>
      <c r="H45" s="44"/>
      <c r="I45" s="44"/>
      <c r="J45" s="44"/>
      <c r="K45" s="44"/>
    </row>
    <row r="46" spans="1:11" ht="12.75">
      <c r="A46" s="44"/>
      <c r="B46" s="44"/>
      <c r="C46" s="44"/>
      <c r="D46" s="44"/>
      <c r="E46" s="44"/>
      <c r="F46" s="44"/>
      <c r="G46" s="44"/>
      <c r="H46" s="44"/>
      <c r="I46" s="44"/>
      <c r="J46" s="44"/>
      <c r="K46" s="44"/>
    </row>
    <row r="47" spans="1:11" ht="12.75">
      <c r="A47" s="44"/>
      <c r="B47" s="44"/>
      <c r="C47" s="44"/>
      <c r="D47" s="44"/>
      <c r="E47" s="44"/>
      <c r="F47" s="44"/>
      <c r="G47" s="44"/>
      <c r="H47" s="44"/>
      <c r="I47" s="44"/>
      <c r="J47" s="44"/>
      <c r="K47" s="44"/>
    </row>
    <row r="48" spans="1:11" ht="12.75">
      <c r="A48" s="44"/>
      <c r="B48" s="44"/>
      <c r="C48" s="44"/>
      <c r="D48" s="44"/>
      <c r="E48" s="44"/>
      <c r="F48" s="44"/>
      <c r="G48" s="44"/>
      <c r="H48" s="44"/>
      <c r="I48" s="44"/>
      <c r="J48" s="44"/>
      <c r="K48" s="44"/>
    </row>
    <row r="49" spans="1:11" ht="12.75">
      <c r="A49" s="44"/>
      <c r="B49" s="44"/>
      <c r="C49" s="44"/>
      <c r="D49" s="44"/>
      <c r="E49" s="44"/>
      <c r="F49" s="44"/>
      <c r="G49" s="44"/>
      <c r="H49" s="44"/>
      <c r="I49" s="44"/>
      <c r="J49" s="44"/>
      <c r="K49" s="44"/>
    </row>
    <row r="50" spans="1:11" ht="12.75">
      <c r="A50" s="44"/>
      <c r="B50" s="44"/>
      <c r="C50" s="44"/>
      <c r="D50" s="44"/>
      <c r="E50" s="44"/>
      <c r="F50" s="44"/>
      <c r="G50" s="44"/>
      <c r="H50" s="44"/>
      <c r="I50" s="44"/>
      <c r="J50" s="44"/>
      <c r="K50" s="44"/>
    </row>
    <row r="51" spans="1:11" ht="12.75">
      <c r="A51" s="44"/>
      <c r="B51" s="44"/>
      <c r="C51" s="44"/>
      <c r="D51" s="44"/>
      <c r="E51" s="44"/>
      <c r="F51" s="44"/>
      <c r="G51" s="44"/>
      <c r="H51" s="44"/>
      <c r="I51" s="44"/>
      <c r="J51" s="44"/>
      <c r="K51" s="44"/>
    </row>
    <row r="53" ht="15">
      <c r="J53" s="59"/>
    </row>
    <row r="55" spans="2:9" ht="15">
      <c r="B55" s="60" t="s">
        <v>110</v>
      </c>
      <c r="C55" s="60"/>
      <c r="D55" s="38"/>
      <c r="E55" s="60" t="s">
        <v>111</v>
      </c>
      <c r="F55" s="38"/>
      <c r="H55" s="45"/>
      <c r="I55" s="60" t="s">
        <v>111</v>
      </c>
    </row>
    <row r="60" spans="7:9" ht="12.75">
      <c r="G60" s="58">
        <f>+G31-G41</f>
        <v>0</v>
      </c>
      <c r="I60" s="58">
        <f>+I31-I41</f>
        <v>0</v>
      </c>
    </row>
  </sheetData>
  <sheetProtection/>
  <mergeCells count="2">
    <mergeCell ref="G7:I7"/>
    <mergeCell ref="A45:G45"/>
  </mergeCells>
  <printOptions horizontalCentered="1"/>
  <pageMargins left="0.75" right="0.75" top="1" bottom="1" header="0.5" footer="0.5"/>
  <pageSetup fitToHeight="1" fitToWidth="1" horizontalDpi="1200" verticalDpi="1200" orientation="portrait" paperSize="12" scale="81"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T63"/>
  <sheetViews>
    <sheetView view="pageBreakPreview" zoomScale="98" zoomScaleSheetLayoutView="98" zoomScalePageLayoutView="0" workbookViewId="0" topLeftCell="G31">
      <selection activeCell="V45" sqref="V45"/>
    </sheetView>
  </sheetViews>
  <sheetFormatPr defaultColWidth="9.140625" defaultRowHeight="12.75"/>
  <cols>
    <col min="1" max="7" width="9.140625" style="33" customWidth="1"/>
    <col min="8" max="8" width="15.7109375" style="33" bestFit="1" customWidth="1"/>
    <col min="9" max="9" width="0.9921875" style="33" customWidth="1"/>
    <col min="10" max="10" width="15.7109375" style="33" bestFit="1" customWidth="1"/>
    <col min="11" max="11" width="1.421875" style="33" customWidth="1"/>
    <col min="12" max="12" width="15.7109375" style="33" bestFit="1" customWidth="1"/>
    <col min="13" max="13" width="1.8515625" style="33" customWidth="1"/>
    <col min="14" max="14" width="15.7109375" style="33" bestFit="1" customWidth="1"/>
    <col min="15" max="15" width="9.140625" style="33" customWidth="1"/>
    <col min="16" max="16" width="9.140625" style="154" customWidth="1"/>
    <col min="17" max="17" width="11.28125" style="221" bestFit="1" customWidth="1"/>
    <col min="18" max="26" width="9.140625" style="154" customWidth="1"/>
    <col min="27" max="16384" width="9.140625" style="33" customWidth="1"/>
  </cols>
  <sheetData>
    <row r="1" spans="1:13" ht="15.75">
      <c r="A1" s="43" t="s">
        <v>0</v>
      </c>
      <c r="B1" s="61"/>
      <c r="C1" s="61"/>
      <c r="D1" s="32"/>
      <c r="E1" s="32"/>
      <c r="F1" s="32"/>
      <c r="G1" s="32"/>
      <c r="H1" s="32"/>
      <c r="I1" s="32"/>
      <c r="J1" s="32"/>
      <c r="K1" s="32"/>
      <c r="L1" s="32"/>
      <c r="M1" s="32"/>
    </row>
    <row r="2" spans="1:13" ht="15.75">
      <c r="A2" s="61" t="s">
        <v>33</v>
      </c>
      <c r="B2" s="61"/>
      <c r="C2" s="61"/>
      <c r="D2" s="32"/>
      <c r="E2" s="32"/>
      <c r="F2" s="32"/>
      <c r="G2" s="32"/>
      <c r="H2" s="32"/>
      <c r="I2" s="32"/>
      <c r="J2" s="32"/>
      <c r="K2" s="32"/>
      <c r="L2" s="32"/>
      <c r="M2" s="32"/>
    </row>
    <row r="3" spans="1:13" ht="15.75">
      <c r="A3" s="61" t="s">
        <v>224</v>
      </c>
      <c r="B3" s="32"/>
      <c r="C3" s="32"/>
      <c r="D3" s="32"/>
      <c r="E3" s="32"/>
      <c r="F3" s="32"/>
      <c r="G3" s="32"/>
      <c r="H3" s="32"/>
      <c r="I3" s="32"/>
      <c r="J3" s="32"/>
      <c r="K3" s="32"/>
      <c r="L3" s="32"/>
      <c r="M3" s="32"/>
    </row>
    <row r="4" spans="1:13" ht="15.75">
      <c r="A4" s="61"/>
      <c r="B4" s="32"/>
      <c r="C4" s="32"/>
      <c r="D4" s="32"/>
      <c r="E4" s="32"/>
      <c r="F4" s="32"/>
      <c r="G4" s="32"/>
      <c r="H4" s="32"/>
      <c r="I4" s="32"/>
      <c r="J4" s="32"/>
      <c r="K4" s="32"/>
      <c r="L4" s="32"/>
      <c r="M4" s="32"/>
    </row>
    <row r="5" spans="1:14" ht="15.75">
      <c r="A5" s="61"/>
      <c r="B5" s="32"/>
      <c r="C5" s="32"/>
      <c r="D5" s="32"/>
      <c r="E5" s="32"/>
      <c r="F5" s="32"/>
      <c r="G5" s="32"/>
      <c r="H5" s="34" t="s">
        <v>62</v>
      </c>
      <c r="I5" s="35"/>
      <c r="J5" s="34" t="s">
        <v>62</v>
      </c>
      <c r="K5" s="35"/>
      <c r="L5" s="34" t="s">
        <v>62</v>
      </c>
      <c r="M5" s="35"/>
      <c r="N5" s="34" t="s">
        <v>62</v>
      </c>
    </row>
    <row r="6" spans="1:14" ht="15.75">
      <c r="A6" s="61"/>
      <c r="B6" s="32"/>
      <c r="C6" s="32"/>
      <c r="D6" s="32"/>
      <c r="E6" s="32"/>
      <c r="F6" s="32"/>
      <c r="G6" s="32"/>
      <c r="H6" s="172" t="s">
        <v>64</v>
      </c>
      <c r="I6" s="35"/>
      <c r="J6" s="172" t="s">
        <v>65</v>
      </c>
      <c r="K6" s="35"/>
      <c r="L6" s="172" t="s">
        <v>64</v>
      </c>
      <c r="M6" s="35"/>
      <c r="N6" s="172" t="s">
        <v>65</v>
      </c>
    </row>
    <row r="7" spans="1:14" ht="15.75">
      <c r="A7" s="61"/>
      <c r="B7" s="32"/>
      <c r="C7" s="32"/>
      <c r="D7" s="32"/>
      <c r="E7" s="32"/>
      <c r="F7" s="32"/>
      <c r="G7" s="32"/>
      <c r="H7" s="172" t="s">
        <v>67</v>
      </c>
      <c r="I7" s="35"/>
      <c r="J7" s="172" t="s">
        <v>67</v>
      </c>
      <c r="K7" s="35"/>
      <c r="L7" s="172" t="s">
        <v>67</v>
      </c>
      <c r="M7" s="35"/>
      <c r="N7" s="172" t="s">
        <v>67</v>
      </c>
    </row>
    <row r="8" spans="1:14" ht="15.75">
      <c r="A8" s="61"/>
      <c r="B8" s="32"/>
      <c r="C8" s="32"/>
      <c r="D8" s="32"/>
      <c r="E8" s="32"/>
      <c r="F8" s="32"/>
      <c r="G8" s="32"/>
      <c r="H8" s="173" t="s">
        <v>66</v>
      </c>
      <c r="I8" s="35"/>
      <c r="J8" s="173" t="s">
        <v>66</v>
      </c>
      <c r="K8" s="35"/>
      <c r="L8" s="173" t="s">
        <v>66</v>
      </c>
      <c r="M8" s="35"/>
      <c r="N8" s="173" t="s">
        <v>66</v>
      </c>
    </row>
    <row r="9" spans="1:14" ht="15.75">
      <c r="A9" s="61"/>
      <c r="B9" s="32"/>
      <c r="C9" s="32"/>
      <c r="D9" s="32"/>
      <c r="E9" s="32"/>
      <c r="F9" s="32"/>
      <c r="G9" s="32"/>
      <c r="H9" s="174">
        <v>2015</v>
      </c>
      <c r="I9" s="35"/>
      <c r="J9" s="174">
        <v>2015</v>
      </c>
      <c r="K9" s="35"/>
      <c r="L9" s="174">
        <v>2014</v>
      </c>
      <c r="M9" s="35"/>
      <c r="N9" s="174">
        <v>2014</v>
      </c>
    </row>
    <row r="10" spans="1:14" ht="15.75">
      <c r="A10" s="61"/>
      <c r="B10" s="32"/>
      <c r="C10" s="32"/>
      <c r="D10" s="32"/>
      <c r="E10" s="32"/>
      <c r="F10" s="32"/>
      <c r="G10" s="42" t="s">
        <v>5</v>
      </c>
      <c r="H10" s="36" t="s">
        <v>63</v>
      </c>
      <c r="I10" s="35"/>
      <c r="J10" s="36" t="s">
        <v>63</v>
      </c>
      <c r="K10" s="35"/>
      <c r="L10" s="36" t="s">
        <v>63</v>
      </c>
      <c r="M10" s="35"/>
      <c r="N10" s="36" t="s">
        <v>204</v>
      </c>
    </row>
    <row r="11" spans="1:14" ht="15.75">
      <c r="A11" s="61"/>
      <c r="B11" s="32"/>
      <c r="C11" s="32"/>
      <c r="D11" s="32"/>
      <c r="E11" s="32"/>
      <c r="F11" s="32"/>
      <c r="G11" s="32"/>
      <c r="H11" s="224" t="s">
        <v>6</v>
      </c>
      <c r="I11" s="224"/>
      <c r="J11" s="224"/>
      <c r="K11" s="224"/>
      <c r="L11" s="224"/>
      <c r="M11" s="224"/>
      <c r="N11" s="224"/>
    </row>
    <row r="12" spans="1:14" ht="15.75">
      <c r="A12" s="61"/>
      <c r="B12" s="32"/>
      <c r="C12" s="32"/>
      <c r="D12" s="32"/>
      <c r="E12" s="32"/>
      <c r="F12" s="32"/>
      <c r="G12" s="32"/>
      <c r="H12" s="157"/>
      <c r="I12" s="157"/>
      <c r="J12" s="157"/>
      <c r="K12" s="35"/>
      <c r="L12" s="63"/>
      <c r="M12" s="35"/>
      <c r="N12" s="63"/>
    </row>
    <row r="13" spans="1:20" ht="15.75">
      <c r="A13" s="61" t="s">
        <v>34</v>
      </c>
      <c r="B13" s="32"/>
      <c r="C13" s="32"/>
      <c r="D13" s="32"/>
      <c r="E13" s="32"/>
      <c r="F13" s="32"/>
      <c r="G13" s="32"/>
      <c r="H13" s="64">
        <v>203947</v>
      </c>
      <c r="I13" s="37"/>
      <c r="J13" s="37">
        <v>604676</v>
      </c>
      <c r="K13" s="38"/>
      <c r="L13" s="64">
        <v>195542</v>
      </c>
      <c r="M13" s="37"/>
      <c r="N13" s="37">
        <v>523841</v>
      </c>
      <c r="O13" s="38"/>
      <c r="T13" s="222"/>
    </row>
    <row r="14" spans="1:20" ht="15.75">
      <c r="A14" s="61" t="s">
        <v>35</v>
      </c>
      <c r="B14" s="32"/>
      <c r="C14" s="32"/>
      <c r="D14" s="32"/>
      <c r="E14" s="32"/>
      <c r="F14" s="32"/>
      <c r="G14" s="32"/>
      <c r="H14" s="65">
        <v>96514</v>
      </c>
      <c r="I14" s="37"/>
      <c r="J14" s="175">
        <v>285605</v>
      </c>
      <c r="K14" s="37"/>
      <c r="L14" s="65">
        <v>97883</v>
      </c>
      <c r="M14" s="37"/>
      <c r="N14" s="175">
        <v>273594</v>
      </c>
      <c r="O14" s="37"/>
      <c r="T14" s="222"/>
    </row>
    <row r="15" spans="1:20" ht="15">
      <c r="A15" s="32"/>
      <c r="B15" s="32" t="s">
        <v>36</v>
      </c>
      <c r="C15" s="32"/>
      <c r="D15" s="32"/>
      <c r="E15" s="32"/>
      <c r="F15" s="32"/>
      <c r="G15" s="32"/>
      <c r="H15" s="64">
        <v>107433</v>
      </c>
      <c r="I15" s="37"/>
      <c r="J15" s="64">
        <v>319071</v>
      </c>
      <c r="K15" s="37"/>
      <c r="L15" s="64">
        <v>97659</v>
      </c>
      <c r="M15" s="37"/>
      <c r="N15" s="64">
        <v>250247</v>
      </c>
      <c r="O15" s="37"/>
      <c r="Q15" s="64"/>
      <c r="T15" s="222"/>
    </row>
    <row r="16" spans="1:20" ht="15">
      <c r="A16" s="32"/>
      <c r="B16" s="32" t="s">
        <v>189</v>
      </c>
      <c r="C16" s="32"/>
      <c r="D16" s="32"/>
      <c r="E16" s="32"/>
      <c r="F16" s="32"/>
      <c r="G16" s="32"/>
      <c r="H16" s="66">
        <v>0</v>
      </c>
      <c r="I16" s="37"/>
      <c r="J16" s="165">
        <v>0</v>
      </c>
      <c r="K16" s="37"/>
      <c r="L16" s="66">
        <v>0</v>
      </c>
      <c r="M16" s="37"/>
      <c r="N16" s="165">
        <v>-4666</v>
      </c>
      <c r="O16" s="37"/>
      <c r="Q16" s="223"/>
      <c r="T16" s="222"/>
    </row>
    <row r="17" spans="1:20" ht="15">
      <c r="A17" s="32"/>
      <c r="B17" s="32" t="s">
        <v>163</v>
      </c>
      <c r="C17" s="32"/>
      <c r="D17" s="32"/>
      <c r="E17" s="32"/>
      <c r="F17" s="32"/>
      <c r="G17" s="67">
        <v>7.1</v>
      </c>
      <c r="H17" s="68">
        <v>18763</v>
      </c>
      <c r="I17" s="37"/>
      <c r="J17" s="166">
        <v>26118</v>
      </c>
      <c r="K17" s="37"/>
      <c r="L17" s="68">
        <v>4409</v>
      </c>
      <c r="M17" s="37"/>
      <c r="N17" s="166">
        <v>23007</v>
      </c>
      <c r="O17" s="37"/>
      <c r="T17" s="222"/>
    </row>
    <row r="18" spans="1:20" ht="15">
      <c r="A18" s="32"/>
      <c r="B18" s="69" t="s">
        <v>37</v>
      </c>
      <c r="C18" s="69"/>
      <c r="D18" s="69"/>
      <c r="E18" s="69"/>
      <c r="F18" s="69"/>
      <c r="G18" s="69"/>
      <c r="H18" s="68">
        <v>0</v>
      </c>
      <c r="I18" s="37"/>
      <c r="J18" s="166">
        <v>0</v>
      </c>
      <c r="K18" s="37"/>
      <c r="L18" s="68">
        <v>0</v>
      </c>
      <c r="M18" s="37"/>
      <c r="N18" s="166">
        <v>0</v>
      </c>
      <c r="O18" s="37"/>
      <c r="T18" s="222"/>
    </row>
    <row r="19" spans="1:20" ht="15">
      <c r="A19" s="32"/>
      <c r="B19" s="32" t="s">
        <v>38</v>
      </c>
      <c r="C19" s="32"/>
      <c r="D19" s="32"/>
      <c r="E19" s="32"/>
      <c r="F19" s="32"/>
      <c r="G19" s="32"/>
      <c r="H19" s="70"/>
      <c r="I19" s="37"/>
      <c r="J19" s="167"/>
      <c r="K19" s="37"/>
      <c r="L19" s="70"/>
      <c r="M19" s="37"/>
      <c r="N19" s="167"/>
      <c r="O19" s="37"/>
      <c r="T19" s="222"/>
    </row>
    <row r="20" spans="1:20" ht="15">
      <c r="A20" s="32"/>
      <c r="B20" s="32"/>
      <c r="C20" s="32"/>
      <c r="D20" s="32"/>
      <c r="E20" s="32"/>
      <c r="F20" s="32"/>
      <c r="G20" s="32"/>
      <c r="H20" s="71">
        <v>18763</v>
      </c>
      <c r="I20" s="37"/>
      <c r="J20" s="71">
        <v>26118</v>
      </c>
      <c r="K20" s="37"/>
      <c r="L20" s="71">
        <v>4409</v>
      </c>
      <c r="M20" s="37"/>
      <c r="N20" s="71">
        <v>18341</v>
      </c>
      <c r="O20" s="37"/>
      <c r="Q20" s="130"/>
      <c r="T20" s="222"/>
    </row>
    <row r="21" spans="1:20" ht="15">
      <c r="A21" s="32"/>
      <c r="B21" s="32" t="s">
        <v>39</v>
      </c>
      <c r="C21" s="38"/>
      <c r="D21" s="38"/>
      <c r="E21" s="38"/>
      <c r="F21" s="32"/>
      <c r="G21" s="32"/>
      <c r="H21" s="64">
        <v>88670</v>
      </c>
      <c r="I21" s="37"/>
      <c r="J21" s="64">
        <v>292953</v>
      </c>
      <c r="K21" s="37"/>
      <c r="L21" s="64">
        <v>93250</v>
      </c>
      <c r="M21" s="37"/>
      <c r="N21" s="64">
        <v>231906</v>
      </c>
      <c r="O21" s="37"/>
      <c r="Q21" s="64"/>
      <c r="T21" s="222"/>
    </row>
    <row r="22" spans="1:20" ht="15">
      <c r="A22" s="32"/>
      <c r="B22" s="32"/>
      <c r="C22" s="32"/>
      <c r="D22" s="32"/>
      <c r="E22" s="32"/>
      <c r="F22" s="32"/>
      <c r="G22" s="32"/>
      <c r="H22" s="32"/>
      <c r="I22" s="38"/>
      <c r="J22" s="38"/>
      <c r="K22" s="38"/>
      <c r="L22" s="32"/>
      <c r="M22" s="38"/>
      <c r="N22" s="38"/>
      <c r="O22" s="38"/>
      <c r="T22" s="222"/>
    </row>
    <row r="23" spans="1:20" ht="15.75">
      <c r="A23" s="72" t="s">
        <v>40</v>
      </c>
      <c r="B23" s="32"/>
      <c r="C23" s="32"/>
      <c r="D23" s="32"/>
      <c r="E23" s="32"/>
      <c r="F23" s="32"/>
      <c r="G23" s="32"/>
      <c r="H23" s="32"/>
      <c r="I23" s="38"/>
      <c r="J23" s="38"/>
      <c r="K23" s="38"/>
      <c r="L23" s="32"/>
      <c r="M23" s="38"/>
      <c r="N23" s="38"/>
      <c r="O23" s="38"/>
      <c r="T23" s="222"/>
    </row>
    <row r="24" spans="1:20" ht="15">
      <c r="A24" s="32"/>
      <c r="B24" s="32" t="s">
        <v>41</v>
      </c>
      <c r="C24" s="32"/>
      <c r="D24" s="32"/>
      <c r="E24" s="32"/>
      <c r="F24" s="32"/>
      <c r="G24" s="32"/>
      <c r="H24" s="66">
        <v>5620</v>
      </c>
      <c r="I24" s="37"/>
      <c r="J24" s="176">
        <v>16662</v>
      </c>
      <c r="K24" s="37"/>
      <c r="L24" s="66">
        <v>4396</v>
      </c>
      <c r="M24" s="37"/>
      <c r="N24" s="176">
        <v>14520</v>
      </c>
      <c r="O24" s="37"/>
      <c r="T24" s="222"/>
    </row>
    <row r="25" spans="1:20" ht="15">
      <c r="A25" s="32"/>
      <c r="B25" s="32" t="s">
        <v>42</v>
      </c>
      <c r="C25" s="32"/>
      <c r="D25" s="32"/>
      <c r="E25" s="32"/>
      <c r="F25" s="32"/>
      <c r="G25" s="32"/>
      <c r="H25" s="68">
        <v>0</v>
      </c>
      <c r="I25" s="37"/>
      <c r="J25" s="177">
        <v>1389</v>
      </c>
      <c r="K25" s="37"/>
      <c r="L25" s="68">
        <v>661</v>
      </c>
      <c r="M25" s="37"/>
      <c r="N25" s="177">
        <v>3058</v>
      </c>
      <c r="O25" s="37"/>
      <c r="T25" s="222"/>
    </row>
    <row r="26" spans="1:20" ht="15">
      <c r="A26" s="32"/>
      <c r="B26" s="32" t="s">
        <v>43</v>
      </c>
      <c r="C26" s="32"/>
      <c r="D26" s="32"/>
      <c r="E26" s="32"/>
      <c r="F26" s="32"/>
      <c r="G26" s="32"/>
      <c r="H26" s="68">
        <v>0</v>
      </c>
      <c r="I26" s="37"/>
      <c r="J26" s="177">
        <v>0</v>
      </c>
      <c r="K26" s="37"/>
      <c r="L26" s="68">
        <v>0</v>
      </c>
      <c r="M26" s="37"/>
      <c r="N26" s="177">
        <v>0</v>
      </c>
      <c r="O26" s="37"/>
      <c r="T26" s="222"/>
    </row>
    <row r="27" spans="1:20" ht="15">
      <c r="A27" s="32"/>
      <c r="B27" s="32" t="s">
        <v>44</v>
      </c>
      <c r="C27" s="32"/>
      <c r="D27" s="32"/>
      <c r="E27" s="32"/>
      <c r="F27" s="32"/>
      <c r="G27" s="32"/>
      <c r="H27" s="68">
        <v>0</v>
      </c>
      <c r="I27" s="37"/>
      <c r="J27" s="177">
        <v>0</v>
      </c>
      <c r="K27" s="37"/>
      <c r="L27" s="68">
        <v>0</v>
      </c>
      <c r="M27" s="37"/>
      <c r="N27" s="177">
        <v>10898</v>
      </c>
      <c r="O27" s="37"/>
      <c r="T27" s="222"/>
    </row>
    <row r="28" spans="1:20" ht="15">
      <c r="A28" s="32"/>
      <c r="B28" s="226" t="s">
        <v>45</v>
      </c>
      <c r="C28" s="226"/>
      <c r="D28" s="226"/>
      <c r="E28" s="226"/>
      <c r="F28" s="226"/>
      <c r="G28" s="226"/>
      <c r="H28" s="68"/>
      <c r="I28" s="37"/>
      <c r="J28" s="177"/>
      <c r="K28" s="37"/>
      <c r="L28" s="68"/>
      <c r="M28" s="37"/>
      <c r="N28" s="177"/>
      <c r="O28" s="37"/>
      <c r="T28" s="222"/>
    </row>
    <row r="29" spans="1:20" ht="15">
      <c r="A29" s="32"/>
      <c r="B29" s="226"/>
      <c r="C29" s="226"/>
      <c r="D29" s="226"/>
      <c r="E29" s="226"/>
      <c r="F29" s="226"/>
      <c r="G29" s="226"/>
      <c r="H29" s="68">
        <v>0</v>
      </c>
      <c r="I29" s="37"/>
      <c r="J29" s="177">
        <v>0</v>
      </c>
      <c r="K29" s="37"/>
      <c r="L29" s="68">
        <v>0</v>
      </c>
      <c r="M29" s="37"/>
      <c r="N29" s="177">
        <v>0</v>
      </c>
      <c r="O29" s="37"/>
      <c r="T29" s="222"/>
    </row>
    <row r="30" spans="1:20" ht="15">
      <c r="A30" s="32"/>
      <c r="B30" s="32" t="s">
        <v>46</v>
      </c>
      <c r="C30" s="32"/>
      <c r="D30" s="32"/>
      <c r="E30" s="32"/>
      <c r="F30" s="32"/>
      <c r="G30" s="32"/>
      <c r="H30" s="70">
        <v>1802</v>
      </c>
      <c r="I30" s="39"/>
      <c r="J30" s="178">
        <v>3611</v>
      </c>
      <c r="K30" s="39"/>
      <c r="L30" s="70">
        <v>228</v>
      </c>
      <c r="M30" s="39"/>
      <c r="N30" s="178">
        <v>2004</v>
      </c>
      <c r="O30" s="73"/>
      <c r="T30" s="222"/>
    </row>
    <row r="31" spans="1:20" ht="15">
      <c r="A31" s="32"/>
      <c r="B31" s="74" t="s">
        <v>47</v>
      </c>
      <c r="C31" s="38"/>
      <c r="D31" s="38"/>
      <c r="E31" s="32"/>
      <c r="F31" s="32"/>
      <c r="G31" s="32"/>
      <c r="H31" s="75">
        <v>7422</v>
      </c>
      <c r="I31" s="39"/>
      <c r="J31" s="75">
        <v>21662</v>
      </c>
      <c r="K31" s="39"/>
      <c r="L31" s="75">
        <v>5285</v>
      </c>
      <c r="M31" s="39"/>
      <c r="N31" s="75">
        <v>30480</v>
      </c>
      <c r="O31" s="73"/>
      <c r="Q31" s="64"/>
      <c r="T31" s="222"/>
    </row>
    <row r="32" spans="1:20" ht="15">
      <c r="A32" s="32"/>
      <c r="B32" s="32"/>
      <c r="C32" s="32"/>
      <c r="D32" s="32"/>
      <c r="E32" s="32"/>
      <c r="F32" s="32"/>
      <c r="G32" s="32"/>
      <c r="H32" s="64">
        <v>96092</v>
      </c>
      <c r="I32" s="39"/>
      <c r="J32" s="64">
        <v>314615</v>
      </c>
      <c r="K32" s="39"/>
      <c r="L32" s="64">
        <v>98535</v>
      </c>
      <c r="M32" s="39"/>
      <c r="N32" s="64">
        <v>262386</v>
      </c>
      <c r="O32" s="73"/>
      <c r="Q32" s="64"/>
      <c r="T32" s="222"/>
    </row>
    <row r="33" spans="1:20" ht="15.75">
      <c r="A33" s="72" t="s">
        <v>48</v>
      </c>
      <c r="B33" s="32"/>
      <c r="C33" s="32"/>
      <c r="D33" s="32"/>
      <c r="E33" s="32"/>
      <c r="F33" s="32"/>
      <c r="G33" s="32"/>
      <c r="H33" s="64"/>
      <c r="I33" s="39"/>
      <c r="J33" s="169"/>
      <c r="K33" s="39"/>
      <c r="L33" s="64"/>
      <c r="M33" s="39"/>
      <c r="N33" s="169"/>
      <c r="O33" s="73"/>
      <c r="T33" s="222"/>
    </row>
    <row r="34" spans="1:20" ht="15">
      <c r="A34" s="76"/>
      <c r="B34" s="32"/>
      <c r="C34" s="32"/>
      <c r="D34" s="32"/>
      <c r="E34" s="32"/>
      <c r="F34" s="32"/>
      <c r="G34" s="32"/>
      <c r="H34" s="32"/>
      <c r="J34" s="179"/>
      <c r="L34" s="32"/>
      <c r="N34" s="179"/>
      <c r="T34" s="222"/>
    </row>
    <row r="35" spans="1:20" ht="15">
      <c r="A35" s="32"/>
      <c r="B35" s="32" t="s">
        <v>49</v>
      </c>
      <c r="C35" s="32"/>
      <c r="D35" s="32"/>
      <c r="E35" s="32"/>
      <c r="F35" s="32"/>
      <c r="G35" s="32"/>
      <c r="H35" s="66">
        <v>72438</v>
      </c>
      <c r="I35" s="39"/>
      <c r="J35" s="180">
        <v>202964</v>
      </c>
      <c r="L35" s="66">
        <v>67272</v>
      </c>
      <c r="M35" s="39"/>
      <c r="N35" s="180">
        <v>172865</v>
      </c>
      <c r="T35" s="222"/>
    </row>
    <row r="36" spans="1:20" ht="15">
      <c r="A36" s="32"/>
      <c r="B36" s="32" t="s">
        <v>50</v>
      </c>
      <c r="C36" s="32"/>
      <c r="D36" s="32"/>
      <c r="E36" s="32"/>
      <c r="F36" s="32"/>
      <c r="G36" s="32"/>
      <c r="H36" s="68">
        <v>0</v>
      </c>
      <c r="I36" s="39"/>
      <c r="J36" s="181">
        <v>0</v>
      </c>
      <c r="L36" s="68">
        <v>0</v>
      </c>
      <c r="M36" s="39"/>
      <c r="N36" s="181">
        <v>0</v>
      </c>
      <c r="T36" s="222"/>
    </row>
    <row r="37" spans="1:20" ht="15">
      <c r="A37" s="32"/>
      <c r="B37" s="32" t="s">
        <v>51</v>
      </c>
      <c r="C37" s="32"/>
      <c r="D37" s="32"/>
      <c r="E37" s="32"/>
      <c r="F37" s="32"/>
      <c r="G37" s="32"/>
      <c r="H37" s="70">
        <v>0</v>
      </c>
      <c r="I37" s="39"/>
      <c r="J37" s="182">
        <v>0</v>
      </c>
      <c r="L37" s="70">
        <v>0</v>
      </c>
      <c r="M37" s="39"/>
      <c r="N37" s="182">
        <v>0</v>
      </c>
      <c r="T37" s="222"/>
    </row>
    <row r="38" spans="1:20" ht="15">
      <c r="A38" s="32"/>
      <c r="B38" s="74" t="s">
        <v>52</v>
      </c>
      <c r="C38" s="38"/>
      <c r="D38" s="38"/>
      <c r="E38" s="32"/>
      <c r="F38" s="32"/>
      <c r="G38" s="32"/>
      <c r="H38" s="75">
        <v>72438</v>
      </c>
      <c r="I38" s="39"/>
      <c r="J38" s="75">
        <v>202964</v>
      </c>
      <c r="L38" s="75">
        <v>67272</v>
      </c>
      <c r="M38" s="39"/>
      <c r="N38" s="75">
        <v>172865</v>
      </c>
      <c r="Q38" s="64"/>
      <c r="T38" s="222"/>
    </row>
    <row r="39" spans="1:20" ht="15">
      <c r="A39" s="32"/>
      <c r="B39" s="32"/>
      <c r="C39" s="32"/>
      <c r="D39" s="38"/>
      <c r="E39" s="32"/>
      <c r="F39" s="32"/>
      <c r="G39" s="32"/>
      <c r="H39" s="77">
        <v>23654</v>
      </c>
      <c r="J39" s="77">
        <v>111651</v>
      </c>
      <c r="L39" s="77">
        <v>31263</v>
      </c>
      <c r="N39" s="77">
        <v>89521</v>
      </c>
      <c r="Q39" s="77"/>
      <c r="T39" s="222"/>
    </row>
    <row r="40" spans="1:20" ht="15">
      <c r="A40" s="32"/>
      <c r="B40" s="32" t="s">
        <v>53</v>
      </c>
      <c r="C40" s="32"/>
      <c r="D40" s="32"/>
      <c r="E40" s="32"/>
      <c r="F40" s="32"/>
      <c r="G40" s="32"/>
      <c r="H40" s="65">
        <v>0</v>
      </c>
      <c r="I40" s="39"/>
      <c r="J40" s="170">
        <v>0</v>
      </c>
      <c r="K40" s="39"/>
      <c r="L40" s="65">
        <v>0</v>
      </c>
      <c r="M40" s="39"/>
      <c r="N40" s="170">
        <v>0</v>
      </c>
      <c r="O40" s="73"/>
      <c r="T40" s="222"/>
    </row>
    <row r="41" spans="1:20" ht="15.75">
      <c r="A41" s="72" t="s">
        <v>54</v>
      </c>
      <c r="B41" s="78"/>
      <c r="C41" s="32"/>
      <c r="D41" s="32"/>
      <c r="E41" s="32"/>
      <c r="F41" s="32"/>
      <c r="G41" s="32"/>
      <c r="H41" s="79">
        <v>23654</v>
      </c>
      <c r="I41" s="40"/>
      <c r="J41" s="79">
        <v>111651</v>
      </c>
      <c r="K41" s="40"/>
      <c r="L41" s="79">
        <v>31263</v>
      </c>
      <c r="M41" s="40"/>
      <c r="N41" s="79">
        <v>89521</v>
      </c>
      <c r="O41" s="40"/>
      <c r="Q41" s="79"/>
      <c r="T41" s="222"/>
    </row>
    <row r="42" spans="1:20" ht="15.75">
      <c r="A42" s="72"/>
      <c r="B42" s="78"/>
      <c r="C42" s="32"/>
      <c r="D42" s="32"/>
      <c r="E42" s="32"/>
      <c r="F42" s="32"/>
      <c r="G42" s="32"/>
      <c r="H42" s="77"/>
      <c r="J42" s="77"/>
      <c r="L42" s="77"/>
      <c r="N42" s="77"/>
      <c r="T42" s="222"/>
    </row>
    <row r="43" spans="1:20" ht="15">
      <c r="A43" s="32"/>
      <c r="B43" s="74" t="s">
        <v>55</v>
      </c>
      <c r="C43" s="74"/>
      <c r="D43" s="32"/>
      <c r="E43" s="32"/>
      <c r="F43" s="32"/>
      <c r="G43" s="32"/>
      <c r="H43" s="66">
        <v>8279</v>
      </c>
      <c r="I43" s="39"/>
      <c r="J43" s="180">
        <v>38939</v>
      </c>
      <c r="K43" s="39"/>
      <c r="L43" s="66">
        <v>10876</v>
      </c>
      <c r="M43" s="39"/>
      <c r="N43" s="180">
        <v>28302</v>
      </c>
      <c r="O43" s="73"/>
      <c r="T43" s="222"/>
    </row>
    <row r="44" spans="1:20" ht="15">
      <c r="A44" s="32"/>
      <c r="B44" s="80" t="s">
        <v>56</v>
      </c>
      <c r="C44" s="74"/>
      <c r="D44" s="32"/>
      <c r="E44" s="32"/>
      <c r="F44" s="32"/>
      <c r="G44" s="32"/>
      <c r="H44" s="68">
        <v>0</v>
      </c>
      <c r="I44" s="39"/>
      <c r="J44" s="181">
        <v>0</v>
      </c>
      <c r="K44" s="39"/>
      <c r="L44" s="68">
        <v>0</v>
      </c>
      <c r="M44" s="39"/>
      <c r="N44" s="181">
        <v>0</v>
      </c>
      <c r="O44" s="73"/>
      <c r="T44" s="222"/>
    </row>
    <row r="45" spans="1:20" ht="15">
      <c r="A45" s="32"/>
      <c r="B45" s="80" t="s">
        <v>57</v>
      </c>
      <c r="C45" s="80"/>
      <c r="D45" s="32"/>
      <c r="E45" s="32"/>
      <c r="F45" s="32"/>
      <c r="G45" s="32"/>
      <c r="H45" s="68">
        <v>0</v>
      </c>
      <c r="I45" s="39"/>
      <c r="J45" s="182">
        <v>0</v>
      </c>
      <c r="K45" s="39"/>
      <c r="L45" s="70">
        <v>0</v>
      </c>
      <c r="M45" s="39"/>
      <c r="N45" s="182">
        <v>0</v>
      </c>
      <c r="O45" s="73"/>
      <c r="T45" s="222"/>
    </row>
    <row r="46" spans="1:20" ht="15">
      <c r="A46" s="32"/>
      <c r="B46" s="32"/>
      <c r="C46" s="32"/>
      <c r="D46" s="32"/>
      <c r="E46" s="32"/>
      <c r="F46" s="32"/>
      <c r="G46" s="32"/>
      <c r="H46" s="71">
        <v>8279</v>
      </c>
      <c r="I46" s="37"/>
      <c r="J46" s="71">
        <v>38939</v>
      </c>
      <c r="K46" s="37"/>
      <c r="L46" s="71">
        <v>10876</v>
      </c>
      <c r="M46" s="37"/>
      <c r="N46" s="71">
        <v>28302</v>
      </c>
      <c r="O46" s="37"/>
      <c r="Q46" s="130"/>
      <c r="T46" s="222"/>
    </row>
    <row r="47" spans="1:20" ht="15.75">
      <c r="A47" s="72" t="s">
        <v>58</v>
      </c>
      <c r="B47" s="32"/>
      <c r="C47" s="32"/>
      <c r="D47" s="32"/>
      <c r="E47" s="32"/>
      <c r="F47" s="32"/>
      <c r="G47" s="32"/>
      <c r="H47" s="183">
        <v>15375</v>
      </c>
      <c r="I47" s="41"/>
      <c r="J47" s="183">
        <v>72712</v>
      </c>
      <c r="K47" s="41"/>
      <c r="L47" s="183">
        <v>20387</v>
      </c>
      <c r="M47" s="41"/>
      <c r="N47" s="183">
        <v>61219</v>
      </c>
      <c r="O47" s="41"/>
      <c r="S47" s="222"/>
      <c r="T47" s="222"/>
    </row>
    <row r="48" spans="1:15" ht="15">
      <c r="A48" s="32"/>
      <c r="B48" s="32" t="s">
        <v>59</v>
      </c>
      <c r="C48" s="32"/>
      <c r="D48" s="32"/>
      <c r="E48" s="32"/>
      <c r="F48" s="32"/>
      <c r="G48" s="32"/>
      <c r="H48" s="64"/>
      <c r="I48" s="37"/>
      <c r="J48" s="37">
        <v>24354</v>
      </c>
      <c r="K48" s="37"/>
      <c r="L48" s="64"/>
      <c r="M48" s="37"/>
      <c r="N48" s="37">
        <v>75347</v>
      </c>
      <c r="O48" s="37"/>
    </row>
    <row r="49" spans="1:15" ht="16.5" thickBot="1">
      <c r="A49" s="32"/>
      <c r="B49" s="32" t="s">
        <v>60</v>
      </c>
      <c r="C49" s="32"/>
      <c r="D49" s="32"/>
      <c r="E49" s="32"/>
      <c r="F49" s="32"/>
      <c r="G49" s="32"/>
      <c r="H49" s="64"/>
      <c r="I49" s="37"/>
      <c r="J49" s="184">
        <v>97066</v>
      </c>
      <c r="K49" s="41"/>
      <c r="L49" s="64"/>
      <c r="M49" s="37"/>
      <c r="N49" s="184">
        <v>136566</v>
      </c>
      <c r="O49" s="41"/>
    </row>
    <row r="50" spans="1:14" ht="15.75" thickTop="1">
      <c r="A50" s="32"/>
      <c r="B50" s="32"/>
      <c r="C50" s="32"/>
      <c r="D50" s="32"/>
      <c r="E50" s="32"/>
      <c r="F50" s="32"/>
      <c r="G50" s="32"/>
      <c r="H50" s="32"/>
      <c r="I50" s="38"/>
      <c r="J50" s="38"/>
      <c r="K50" s="38"/>
      <c r="L50" s="38"/>
      <c r="M50" s="38"/>
      <c r="N50" s="38"/>
    </row>
    <row r="51" spans="1:14" ht="15.75">
      <c r="A51" s="32" t="s">
        <v>61</v>
      </c>
      <c r="B51" s="61"/>
      <c r="C51" s="61"/>
      <c r="D51" s="61"/>
      <c r="E51" s="61"/>
      <c r="F51" s="61"/>
      <c r="G51" s="61"/>
      <c r="H51" s="61"/>
      <c r="I51" s="38"/>
      <c r="J51" s="185">
        <v>0.9251173063808563</v>
      </c>
      <c r="K51" s="38"/>
      <c r="L51" s="38"/>
      <c r="M51" s="38"/>
      <c r="N51" s="185">
        <v>0.66</v>
      </c>
    </row>
    <row r="52" spans="1:14" ht="15.75">
      <c r="A52" s="61"/>
      <c r="B52" s="61"/>
      <c r="C52" s="61"/>
      <c r="D52" s="61"/>
      <c r="E52" s="61"/>
      <c r="F52" s="61"/>
      <c r="G52" s="61"/>
      <c r="H52" s="61"/>
      <c r="I52" s="38"/>
      <c r="J52" s="38"/>
      <c r="K52" s="38"/>
      <c r="L52" s="38"/>
      <c r="M52" s="38"/>
      <c r="N52" s="38"/>
    </row>
    <row r="53" spans="1:11" ht="15" customHeight="1">
      <c r="A53" s="225" t="s">
        <v>170</v>
      </c>
      <c r="B53" s="225"/>
      <c r="C53" s="225"/>
      <c r="D53" s="225"/>
      <c r="E53" s="225"/>
      <c r="F53" s="225"/>
      <c r="G53" s="225"/>
      <c r="H53" s="225"/>
      <c r="I53" s="225"/>
      <c r="J53" s="225"/>
      <c r="K53" s="225"/>
    </row>
    <row r="63" spans="2:13" ht="15">
      <c r="B63" s="60" t="s">
        <v>110</v>
      </c>
      <c r="C63" s="60"/>
      <c r="D63" s="38"/>
      <c r="E63" s="81"/>
      <c r="F63" s="38"/>
      <c r="H63" s="60" t="s">
        <v>111</v>
      </c>
      <c r="I63" s="59"/>
      <c r="J63" s="59"/>
      <c r="M63" s="60" t="s">
        <v>111</v>
      </c>
    </row>
  </sheetData>
  <sheetProtection/>
  <mergeCells count="3">
    <mergeCell ref="B28:G29"/>
    <mergeCell ref="A53:K53"/>
    <mergeCell ref="H11:N11"/>
  </mergeCells>
  <printOptions horizontalCentered="1"/>
  <pageMargins left="0.75" right="0.75" top="1" bottom="1" header="0.5" footer="0.5"/>
  <pageSetup fitToHeight="1" fitToWidth="1" horizontalDpi="1200" verticalDpi="1200" orientation="portrait" paperSize="12" scale="85" r:id="rId1"/>
</worksheet>
</file>

<file path=xl/worksheets/sheet3.xml><?xml version="1.0" encoding="utf-8"?>
<worksheet xmlns="http://schemas.openxmlformats.org/spreadsheetml/2006/main" xmlns:r="http://schemas.openxmlformats.org/officeDocument/2006/relationships">
  <sheetPr>
    <pageSetUpPr fitToPage="1"/>
  </sheetPr>
  <dimension ref="A1:Q73"/>
  <sheetViews>
    <sheetView zoomScalePageLayoutView="0" workbookViewId="0" topLeftCell="A1">
      <selection activeCell="I1" sqref="I1:I16384"/>
    </sheetView>
  </sheetViews>
  <sheetFormatPr defaultColWidth="9.140625" defaultRowHeight="12.75"/>
  <cols>
    <col min="1" max="7" width="9.140625" style="33" customWidth="1"/>
    <col min="8" max="8" width="4.57421875" style="33" customWidth="1"/>
    <col min="9" max="9" width="15.7109375" style="33" bestFit="1" customWidth="1"/>
    <col min="10" max="10" width="1.28515625" style="33" customWidth="1"/>
    <col min="11" max="11" width="15.7109375" style="33" bestFit="1" customWidth="1"/>
    <col min="12" max="13" width="9.140625" style="33" customWidth="1"/>
    <col min="14" max="14" width="15.00390625" style="33" bestFit="1" customWidth="1"/>
    <col min="15" max="15" width="11.421875" style="73" bestFit="1" customWidth="1"/>
    <col min="16" max="16" width="11.28125" style="73" bestFit="1" customWidth="1"/>
    <col min="17" max="17" width="10.8515625" style="73" bestFit="1" customWidth="1"/>
    <col min="18" max="16384" width="9.140625" style="33" customWidth="1"/>
  </cols>
  <sheetData>
    <row r="1" ht="15.75">
      <c r="A1" s="43" t="s">
        <v>0</v>
      </c>
    </row>
    <row r="2" ht="15.75">
      <c r="A2" s="82" t="s">
        <v>83</v>
      </c>
    </row>
    <row r="3" ht="15.75">
      <c r="A3" s="61" t="s">
        <v>224</v>
      </c>
    </row>
    <row r="5" spans="1:11" ht="15.75">
      <c r="A5" s="61"/>
      <c r="B5" s="83"/>
      <c r="C5" s="83"/>
      <c r="D5" s="83"/>
      <c r="E5" s="83"/>
      <c r="F5" s="83"/>
      <c r="G5" s="83"/>
      <c r="H5" s="83"/>
      <c r="I5" s="34" t="s">
        <v>66</v>
      </c>
      <c r="J5" s="84"/>
      <c r="K5" s="34" t="s">
        <v>66</v>
      </c>
    </row>
    <row r="6" spans="1:11" ht="15.75">
      <c r="A6" s="61"/>
      <c r="B6" s="83"/>
      <c r="C6" s="83"/>
      <c r="D6" s="83"/>
      <c r="E6" s="83"/>
      <c r="F6" s="83"/>
      <c r="G6" s="83"/>
      <c r="H6" s="83"/>
      <c r="I6" s="48">
        <v>2015</v>
      </c>
      <c r="J6" s="84"/>
      <c r="K6" s="48">
        <v>2014</v>
      </c>
    </row>
    <row r="7" spans="1:11" ht="15.75">
      <c r="A7" s="61"/>
      <c r="B7" s="83"/>
      <c r="C7" s="83"/>
      <c r="D7" s="83"/>
      <c r="E7" s="83"/>
      <c r="F7" s="83"/>
      <c r="G7" s="83"/>
      <c r="H7" s="83"/>
      <c r="I7" s="36" t="s">
        <v>63</v>
      </c>
      <c r="J7" s="84"/>
      <c r="K7" s="36" t="s">
        <v>63</v>
      </c>
    </row>
    <row r="8" spans="1:11" ht="15.75">
      <c r="A8" s="85"/>
      <c r="B8" s="83"/>
      <c r="C8" s="83"/>
      <c r="D8" s="83"/>
      <c r="E8" s="83"/>
      <c r="F8" s="83"/>
      <c r="G8" s="83"/>
      <c r="H8" s="86" t="s">
        <v>84</v>
      </c>
      <c r="I8" s="227" t="s">
        <v>85</v>
      </c>
      <c r="J8" s="227"/>
      <c r="K8" s="227"/>
    </row>
    <row r="9" spans="1:11" ht="15.75">
      <c r="A9" s="85" t="s">
        <v>86</v>
      </c>
      <c r="B9" s="83"/>
      <c r="C9" s="87"/>
      <c r="D9" s="83"/>
      <c r="E9" s="87"/>
      <c r="F9" s="87"/>
      <c r="G9" s="87"/>
      <c r="H9" s="38"/>
      <c r="I9" s="38"/>
      <c r="J9" s="38"/>
      <c r="K9" s="83"/>
    </row>
    <row r="10" spans="1:11" ht="15">
      <c r="A10" s="83"/>
      <c r="B10" s="83"/>
      <c r="C10" s="87"/>
      <c r="D10" s="83"/>
      <c r="E10" s="87"/>
      <c r="F10" s="87"/>
      <c r="G10" s="87"/>
      <c r="H10" s="38"/>
      <c r="I10" s="38"/>
      <c r="J10" s="38"/>
      <c r="K10" s="83"/>
    </row>
    <row r="11" spans="1:11" ht="15">
      <c r="A11" s="83" t="s">
        <v>87</v>
      </c>
      <c r="B11" s="83"/>
      <c r="C11" s="87"/>
      <c r="D11" s="83"/>
      <c r="E11" s="87"/>
      <c r="F11" s="87"/>
      <c r="G11" s="87"/>
      <c r="H11" s="38"/>
      <c r="I11" s="87">
        <v>111651</v>
      </c>
      <c r="J11" s="60"/>
      <c r="K11" s="87">
        <v>89521</v>
      </c>
    </row>
    <row r="12" spans="1:11" ht="15">
      <c r="A12" s="83" t="s">
        <v>88</v>
      </c>
      <c r="B12" s="83"/>
      <c r="C12" s="87"/>
      <c r="D12" s="83"/>
      <c r="E12" s="87"/>
      <c r="F12" s="87"/>
      <c r="G12" s="87"/>
      <c r="H12" s="38"/>
      <c r="I12" s="88">
        <v>1389</v>
      </c>
      <c r="J12" s="60"/>
      <c r="K12" s="88">
        <v>3058</v>
      </c>
    </row>
    <row r="13" spans="1:11" ht="15">
      <c r="A13" s="83"/>
      <c r="B13" s="83"/>
      <c r="C13" s="87"/>
      <c r="D13" s="83"/>
      <c r="E13" s="87"/>
      <c r="F13" s="87"/>
      <c r="G13" s="87"/>
      <c r="H13" s="38"/>
      <c r="I13" s="88">
        <v>110262</v>
      </c>
      <c r="J13" s="88">
        <f>J11-J12</f>
        <v>0</v>
      </c>
      <c r="K13" s="88">
        <f>K11-K12</f>
        <v>86463</v>
      </c>
    </row>
    <row r="14" spans="1:11" ht="15.75">
      <c r="A14" s="85" t="s">
        <v>89</v>
      </c>
      <c r="B14" s="83"/>
      <c r="C14" s="87"/>
      <c r="D14" s="83"/>
      <c r="E14" s="87"/>
      <c r="F14" s="87"/>
      <c r="G14" s="87"/>
      <c r="H14" s="38"/>
      <c r="I14" s="87"/>
      <c r="J14" s="38"/>
      <c r="K14" s="87"/>
    </row>
    <row r="15" spans="1:11" ht="15">
      <c r="A15" s="83" t="s">
        <v>189</v>
      </c>
      <c r="B15" s="83"/>
      <c r="C15" s="87"/>
      <c r="D15" s="83"/>
      <c r="E15" s="87"/>
      <c r="F15" s="87"/>
      <c r="G15" s="87"/>
      <c r="H15" s="38"/>
      <c r="I15" s="66">
        <v>0</v>
      </c>
      <c r="J15" s="38"/>
      <c r="K15" s="66">
        <v>-4666</v>
      </c>
    </row>
    <row r="16" spans="1:11" ht="15">
      <c r="A16" s="83" t="s">
        <v>90</v>
      </c>
      <c r="B16" s="83"/>
      <c r="C16" s="87"/>
      <c r="D16" s="89"/>
      <c r="E16" s="87"/>
      <c r="F16" s="87"/>
      <c r="G16" s="87"/>
      <c r="H16" s="38"/>
      <c r="I16" s="90">
        <v>15127</v>
      </c>
      <c r="J16" s="38"/>
      <c r="K16" s="90">
        <v>9328</v>
      </c>
    </row>
    <row r="17" spans="1:11" ht="15">
      <c r="A17" s="83" t="s">
        <v>164</v>
      </c>
      <c r="B17" s="83"/>
      <c r="C17" s="87"/>
      <c r="D17" s="89"/>
      <c r="E17" s="87"/>
      <c r="F17" s="87"/>
      <c r="G17" s="87"/>
      <c r="H17" s="38"/>
      <c r="I17" s="68">
        <v>26118</v>
      </c>
      <c r="J17" s="60"/>
      <c r="K17" s="68">
        <v>23007</v>
      </c>
    </row>
    <row r="18" spans="1:11" ht="15">
      <c r="A18" s="83" t="s">
        <v>91</v>
      </c>
      <c r="B18" s="83"/>
      <c r="C18" s="87"/>
      <c r="D18" s="89"/>
      <c r="E18" s="87"/>
      <c r="F18" s="87"/>
      <c r="G18" s="87"/>
      <c r="H18" s="38"/>
      <c r="I18" s="68">
        <v>0</v>
      </c>
      <c r="J18" s="60"/>
      <c r="K18" s="68">
        <v>0</v>
      </c>
    </row>
    <row r="19" spans="1:11" ht="15">
      <c r="A19" s="83" t="s">
        <v>166</v>
      </c>
      <c r="B19" s="83"/>
      <c r="C19" s="87"/>
      <c r="D19" s="89"/>
      <c r="E19" s="87"/>
      <c r="F19" s="87"/>
      <c r="G19" s="87"/>
      <c r="H19" s="38"/>
      <c r="I19" s="68">
        <v>0</v>
      </c>
      <c r="J19" s="60"/>
      <c r="K19" s="68">
        <v>0</v>
      </c>
    </row>
    <row r="20" spans="1:11" ht="15">
      <c r="A20" s="83" t="s">
        <v>165</v>
      </c>
      <c r="B20" s="83"/>
      <c r="C20" s="87"/>
      <c r="D20" s="89"/>
      <c r="E20" s="87"/>
      <c r="F20" s="87"/>
      <c r="G20" s="87"/>
      <c r="H20" s="38"/>
      <c r="I20" s="70">
        <v>0</v>
      </c>
      <c r="J20" s="60"/>
      <c r="K20" s="70">
        <v>0</v>
      </c>
    </row>
    <row r="21" spans="1:11" ht="15">
      <c r="A21" s="91"/>
      <c r="B21" s="83"/>
      <c r="C21" s="87"/>
      <c r="D21" s="83"/>
      <c r="E21" s="87"/>
      <c r="F21" s="87"/>
      <c r="G21" s="87"/>
      <c r="H21" s="38"/>
      <c r="I21" s="75">
        <v>41245</v>
      </c>
      <c r="J21" s="75">
        <f>SUM(J15:J20)</f>
        <v>0</v>
      </c>
      <c r="K21" s="75">
        <f>SUM(K15:K20)</f>
        <v>27669</v>
      </c>
    </row>
    <row r="22" spans="1:11" ht="15">
      <c r="A22" s="91"/>
      <c r="B22" s="83"/>
      <c r="C22" s="87"/>
      <c r="D22" s="83"/>
      <c r="E22" s="87"/>
      <c r="F22" s="87"/>
      <c r="G22" s="87"/>
      <c r="H22" s="38"/>
      <c r="I22" s="92">
        <v>151507</v>
      </c>
      <c r="J22" s="92">
        <f>J13+J21</f>
        <v>0</v>
      </c>
      <c r="K22" s="92">
        <f>K13+K21</f>
        <v>114132</v>
      </c>
    </row>
    <row r="23" spans="1:11" ht="15">
      <c r="A23" s="83" t="s">
        <v>92</v>
      </c>
      <c r="B23" s="83"/>
      <c r="C23" s="83"/>
      <c r="D23" s="83"/>
      <c r="E23" s="83"/>
      <c r="F23" s="83"/>
      <c r="G23" s="83"/>
      <c r="H23" s="38"/>
      <c r="I23" s="87"/>
      <c r="J23" s="38"/>
      <c r="K23" s="87"/>
    </row>
    <row r="24" spans="1:16" ht="15">
      <c r="A24" s="91" t="s">
        <v>93</v>
      </c>
      <c r="B24" s="83"/>
      <c r="C24" s="83"/>
      <c r="D24" s="83"/>
      <c r="E24" s="83"/>
      <c r="F24" s="83"/>
      <c r="G24" s="83"/>
      <c r="H24" s="38"/>
      <c r="I24" s="66">
        <v>0</v>
      </c>
      <c r="J24" s="38"/>
      <c r="K24" s="66">
        <v>4666</v>
      </c>
      <c r="O24" s="73">
        <f>'B.S'!G17</f>
        <v>338274</v>
      </c>
      <c r="P24" s="73">
        <f>'B.S'!I17</f>
        <v>375087</v>
      </c>
    </row>
    <row r="25" spans="1:16" ht="15">
      <c r="A25" s="91" t="s">
        <v>94</v>
      </c>
      <c r="B25" s="83"/>
      <c r="C25" s="83"/>
      <c r="D25" s="83"/>
      <c r="E25" s="83"/>
      <c r="F25" s="83"/>
      <c r="G25" s="83"/>
      <c r="H25" s="38"/>
      <c r="I25" s="68">
        <v>-406161</v>
      </c>
      <c r="J25" s="38"/>
      <c r="K25" s="68">
        <v>389865</v>
      </c>
      <c r="N25" s="62"/>
      <c r="P25" s="73">
        <v>-12078</v>
      </c>
    </row>
    <row r="26" spans="1:17" ht="15">
      <c r="A26" s="91" t="s">
        <v>95</v>
      </c>
      <c r="B26" s="83"/>
      <c r="C26" s="83"/>
      <c r="D26" s="83"/>
      <c r="E26" s="83"/>
      <c r="F26" s="83"/>
      <c r="G26" s="83"/>
      <c r="H26" s="38"/>
      <c r="I26" s="93">
        <v>32507</v>
      </c>
      <c r="J26" s="38"/>
      <c r="K26" s="93">
        <v>-4682</v>
      </c>
      <c r="N26" s="94"/>
      <c r="O26" s="73">
        <f>O24+O25</f>
        <v>338274</v>
      </c>
      <c r="P26" s="73">
        <f>P24+P25</f>
        <v>363009</v>
      </c>
      <c r="Q26" s="73">
        <f>P26-O26</f>
        <v>24735</v>
      </c>
    </row>
    <row r="27" spans="1:14" ht="15">
      <c r="A27" s="83"/>
      <c r="B27" s="83"/>
      <c r="C27" s="83"/>
      <c r="D27" s="83"/>
      <c r="E27" s="83"/>
      <c r="F27" s="83"/>
      <c r="G27" s="83"/>
      <c r="H27" s="38"/>
      <c r="I27" s="95">
        <v>-373654</v>
      </c>
      <c r="J27" s="95">
        <f>SUM(J24:J26)</f>
        <v>0</v>
      </c>
      <c r="K27" s="95">
        <f>SUM(K24:K26)</f>
        <v>389849</v>
      </c>
      <c r="N27" s="96"/>
    </row>
    <row r="28" spans="1:11" ht="15">
      <c r="A28" s="83" t="s">
        <v>96</v>
      </c>
      <c r="B28" s="83"/>
      <c r="C28" s="83"/>
      <c r="D28" s="83"/>
      <c r="E28" s="83"/>
      <c r="F28" s="83"/>
      <c r="G28" s="83"/>
      <c r="H28" s="38"/>
      <c r="I28" s="87"/>
      <c r="J28" s="38"/>
      <c r="K28" s="87"/>
    </row>
    <row r="29" spans="1:16" ht="15">
      <c r="A29" s="91" t="s">
        <v>18</v>
      </c>
      <c r="B29" s="83"/>
      <c r="C29" s="83"/>
      <c r="D29" s="83"/>
      <c r="E29" s="83"/>
      <c r="F29" s="83"/>
      <c r="G29" s="83"/>
      <c r="H29" s="38"/>
      <c r="I29" s="97">
        <v>6187</v>
      </c>
      <c r="J29" s="38"/>
      <c r="K29" s="97">
        <v>1843</v>
      </c>
      <c r="O29" s="73">
        <f>'B.S'!G29</f>
        <v>142826</v>
      </c>
      <c r="P29" s="73">
        <f>'B.S'!I29</f>
        <v>110822</v>
      </c>
    </row>
    <row r="30" spans="1:15" ht="15">
      <c r="A30" s="91" t="s">
        <v>97</v>
      </c>
      <c r="B30" s="83"/>
      <c r="C30" s="83"/>
      <c r="D30" s="83"/>
      <c r="E30" s="83"/>
      <c r="F30" s="83"/>
      <c r="G30" s="83"/>
      <c r="H30" s="38"/>
      <c r="I30" s="90">
        <v>72171</v>
      </c>
      <c r="J30" s="38"/>
      <c r="K30" s="90">
        <v>729642</v>
      </c>
      <c r="O30" s="73">
        <v>-16578</v>
      </c>
    </row>
    <row r="31" spans="1:17" ht="15">
      <c r="A31" s="91" t="s">
        <v>98</v>
      </c>
      <c r="B31" s="83"/>
      <c r="C31" s="83"/>
      <c r="D31" s="83"/>
      <c r="E31" s="83"/>
      <c r="F31" s="83"/>
      <c r="G31" s="83"/>
      <c r="H31" s="38"/>
      <c r="I31" s="98">
        <v>24093</v>
      </c>
      <c r="J31" s="38"/>
      <c r="K31" s="98">
        <v>58296</v>
      </c>
      <c r="O31" s="73">
        <f>SUM(O29:O30)</f>
        <v>126248</v>
      </c>
      <c r="P31" s="73">
        <f>SUM(P29:P30)</f>
        <v>110822</v>
      </c>
      <c r="Q31" s="73">
        <f>O31-P31</f>
        <v>15426</v>
      </c>
    </row>
    <row r="32" spans="1:11" ht="15">
      <c r="A32" s="83"/>
      <c r="B32" s="83"/>
      <c r="C32" s="83"/>
      <c r="D32" s="83"/>
      <c r="E32" s="83"/>
      <c r="F32" s="83"/>
      <c r="G32" s="83"/>
      <c r="H32" s="38"/>
      <c r="I32" s="75">
        <v>102451</v>
      </c>
      <c r="J32" s="75">
        <f>SUM(J29:J31)</f>
        <v>0</v>
      </c>
      <c r="K32" s="75">
        <f>SUM(K29:K31)</f>
        <v>789781</v>
      </c>
    </row>
    <row r="33" spans="1:11" ht="15">
      <c r="A33" s="83"/>
      <c r="B33" s="83"/>
      <c r="C33" s="83"/>
      <c r="D33" s="83"/>
      <c r="E33" s="83"/>
      <c r="F33" s="83"/>
      <c r="G33" s="83"/>
      <c r="H33" s="38"/>
      <c r="I33" s="64">
        <v>-119696</v>
      </c>
      <c r="J33" s="38"/>
      <c r="K33" s="87">
        <v>514032</v>
      </c>
    </row>
    <row r="34" spans="1:11" ht="15">
      <c r="A34" s="83" t="s">
        <v>99</v>
      </c>
      <c r="B34" s="83"/>
      <c r="C34" s="83"/>
      <c r="D34" s="83"/>
      <c r="E34" s="83"/>
      <c r="F34" s="83"/>
      <c r="G34" s="83"/>
      <c r="H34" s="38"/>
      <c r="I34" s="65">
        <v>-26723</v>
      </c>
      <c r="J34" s="38"/>
      <c r="K34" s="65">
        <v>-16027</v>
      </c>
    </row>
    <row r="35" spans="1:11" ht="15.75">
      <c r="A35" s="85" t="s">
        <v>100</v>
      </c>
      <c r="B35" s="83"/>
      <c r="C35" s="83"/>
      <c r="D35" s="83"/>
      <c r="E35" s="83"/>
      <c r="F35" s="83"/>
      <c r="G35" s="83"/>
      <c r="H35" s="38"/>
      <c r="I35" s="95">
        <v>-146419</v>
      </c>
      <c r="J35" s="95">
        <f>+J33+J34</f>
        <v>0</v>
      </c>
      <c r="K35" s="95">
        <f>+K33+K34</f>
        <v>498005</v>
      </c>
    </row>
    <row r="36" spans="1:11" ht="15">
      <c r="A36" s="83"/>
      <c r="B36" s="83"/>
      <c r="C36" s="83"/>
      <c r="D36" s="83"/>
      <c r="E36" s="83"/>
      <c r="F36" s="83"/>
      <c r="G36" s="83"/>
      <c r="H36" s="38"/>
      <c r="I36" s="87"/>
      <c r="J36" s="38"/>
      <c r="K36" s="87"/>
    </row>
    <row r="37" spans="1:11" ht="15.75">
      <c r="A37" s="85" t="s">
        <v>101</v>
      </c>
      <c r="B37" s="83"/>
      <c r="C37" s="83"/>
      <c r="D37" s="83"/>
      <c r="E37" s="83"/>
      <c r="F37" s="83"/>
      <c r="G37" s="83"/>
      <c r="H37" s="38"/>
      <c r="I37" s="87"/>
      <c r="J37" s="38"/>
      <c r="K37" s="87"/>
    </row>
    <row r="38" spans="1:11" ht="15">
      <c r="A38" s="83"/>
      <c r="B38" s="83"/>
      <c r="C38" s="83"/>
      <c r="D38" s="83"/>
      <c r="E38" s="83"/>
      <c r="F38" s="83"/>
      <c r="G38" s="83"/>
      <c r="H38" s="38"/>
      <c r="I38" s="87"/>
      <c r="J38" s="38"/>
      <c r="K38" s="87"/>
    </row>
    <row r="39" spans="1:11" ht="15">
      <c r="A39" s="83" t="s">
        <v>102</v>
      </c>
      <c r="B39" s="83"/>
      <c r="C39" s="83"/>
      <c r="D39" s="83"/>
      <c r="E39" s="83"/>
      <c r="F39" s="83"/>
      <c r="G39" s="83"/>
      <c r="H39" s="38"/>
      <c r="I39" s="97">
        <v>-25000</v>
      </c>
      <c r="J39" s="60"/>
      <c r="K39" s="97">
        <v>40000</v>
      </c>
    </row>
    <row r="40" spans="1:11" ht="15">
      <c r="A40" s="83" t="s">
        <v>103</v>
      </c>
      <c r="B40" s="83"/>
      <c r="C40" s="83"/>
      <c r="D40" s="83"/>
      <c r="E40" s="83"/>
      <c r="F40" s="83"/>
      <c r="G40" s="83"/>
      <c r="H40" s="38"/>
      <c r="I40" s="99">
        <v>-3135</v>
      </c>
      <c r="J40" s="60"/>
      <c r="K40" s="99">
        <v>-1000000</v>
      </c>
    </row>
    <row r="41" spans="1:11" ht="15">
      <c r="A41" s="83" t="s">
        <v>104</v>
      </c>
      <c r="B41" s="83"/>
      <c r="C41" s="83"/>
      <c r="D41" s="83"/>
      <c r="E41" s="83"/>
      <c r="F41" s="83"/>
      <c r="G41" s="83"/>
      <c r="H41" s="38"/>
      <c r="I41" s="99">
        <v>1389</v>
      </c>
      <c r="J41" s="60"/>
      <c r="K41" s="99">
        <v>3058</v>
      </c>
    </row>
    <row r="42" spans="1:17" ht="15">
      <c r="A42" s="83" t="s">
        <v>105</v>
      </c>
      <c r="B42" s="83"/>
      <c r="C42" s="83"/>
      <c r="D42" s="83"/>
      <c r="E42" s="83"/>
      <c r="F42" s="83"/>
      <c r="G42" s="83"/>
      <c r="H42" s="38"/>
      <c r="I42" s="100">
        <v>-36602</v>
      </c>
      <c r="J42" s="60"/>
      <c r="K42" s="100">
        <v>-33634</v>
      </c>
      <c r="O42" s="73">
        <f>'B.S'!G15+I16</f>
        <v>147956</v>
      </c>
      <c r="P42" s="73">
        <f>'B.S'!I15</f>
        <v>111354</v>
      </c>
      <c r="Q42" s="73">
        <f>P42-O42</f>
        <v>-36602</v>
      </c>
    </row>
    <row r="43" spans="1:11" ht="15.75">
      <c r="A43" s="85" t="s">
        <v>106</v>
      </c>
      <c r="B43" s="83"/>
      <c r="C43" s="83"/>
      <c r="D43" s="83"/>
      <c r="E43" s="83"/>
      <c r="F43" s="83"/>
      <c r="G43" s="83"/>
      <c r="H43" s="38"/>
      <c r="I43" s="101">
        <v>-63348</v>
      </c>
      <c r="J43" s="101">
        <f>SUM(J39:J42)</f>
        <v>0</v>
      </c>
      <c r="K43" s="101">
        <f>SUM(K39:K42)</f>
        <v>-990576</v>
      </c>
    </row>
    <row r="44" spans="1:11" ht="15">
      <c r="A44" s="83"/>
      <c r="B44" s="83"/>
      <c r="C44" s="83"/>
      <c r="D44" s="83"/>
      <c r="E44" s="83"/>
      <c r="F44" s="83"/>
      <c r="G44" s="83"/>
      <c r="H44" s="38"/>
      <c r="I44" s="87"/>
      <c r="J44" s="38"/>
      <c r="K44" s="87"/>
    </row>
    <row r="45" spans="1:11" ht="15">
      <c r="A45" s="83" t="s">
        <v>107</v>
      </c>
      <c r="B45" s="83"/>
      <c r="C45" s="83"/>
      <c r="D45" s="83"/>
      <c r="E45" s="83"/>
      <c r="F45" s="83"/>
      <c r="G45" s="83"/>
      <c r="H45" s="38"/>
      <c r="I45" s="101">
        <v>-209767</v>
      </c>
      <c r="J45" s="38"/>
      <c r="K45" s="101">
        <v>-492571</v>
      </c>
    </row>
    <row r="46" spans="1:11" ht="15">
      <c r="A46" s="83"/>
      <c r="B46" s="83"/>
      <c r="C46" s="83"/>
      <c r="D46" s="83"/>
      <c r="E46" s="83"/>
      <c r="F46" s="83"/>
      <c r="G46" s="83"/>
      <c r="H46" s="38"/>
      <c r="I46" s="87"/>
      <c r="J46" s="38"/>
      <c r="K46" s="87"/>
    </row>
    <row r="47" spans="1:11" ht="15">
      <c r="A47" s="102" t="s">
        <v>108</v>
      </c>
      <c r="B47" s="83"/>
      <c r="C47" s="83"/>
      <c r="D47" s="83"/>
      <c r="E47" s="83"/>
      <c r="F47" s="83"/>
      <c r="G47" s="83"/>
      <c r="H47" s="38"/>
      <c r="I47" s="101">
        <v>3669512</v>
      </c>
      <c r="J47" s="38"/>
      <c r="K47" s="87">
        <v>3934712</v>
      </c>
    </row>
    <row r="48" spans="1:11" ht="15.75">
      <c r="A48" s="85"/>
      <c r="B48" s="83"/>
      <c r="C48" s="83"/>
      <c r="D48" s="83"/>
      <c r="E48" s="83"/>
      <c r="F48" s="83"/>
      <c r="G48" s="83"/>
      <c r="H48" s="38"/>
      <c r="I48" s="87"/>
      <c r="J48" s="38"/>
      <c r="K48" s="87"/>
    </row>
    <row r="49" spans="1:11" ht="15.75" thickBot="1">
      <c r="A49" s="102" t="s">
        <v>109</v>
      </c>
      <c r="B49" s="83"/>
      <c r="C49" s="83"/>
      <c r="D49" s="83"/>
      <c r="E49" s="83"/>
      <c r="F49" s="83"/>
      <c r="G49" s="83"/>
      <c r="H49" s="57"/>
      <c r="I49" s="103">
        <v>3459745</v>
      </c>
      <c r="J49" s="103">
        <f>J45+J47</f>
        <v>0</v>
      </c>
      <c r="K49" s="103">
        <f>K45+K47</f>
        <v>3442141</v>
      </c>
    </row>
    <row r="50" spans="1:11" ht="16.5" thickTop="1">
      <c r="A50" s="85"/>
      <c r="B50" s="83"/>
      <c r="C50" s="83"/>
      <c r="D50" s="83"/>
      <c r="E50" s="83"/>
      <c r="F50" s="83"/>
      <c r="G50" s="83"/>
      <c r="H50" s="38"/>
      <c r="I50" s="64" t="s">
        <v>84</v>
      </c>
      <c r="J50" s="38"/>
      <c r="K50" s="87" t="s">
        <v>84</v>
      </c>
    </row>
    <row r="51" spans="1:11" ht="15">
      <c r="A51" s="104" t="s">
        <v>84</v>
      </c>
      <c r="B51" s="83"/>
      <c r="C51" s="83"/>
      <c r="D51" s="83"/>
      <c r="E51" s="83"/>
      <c r="F51" s="83"/>
      <c r="G51" s="83"/>
      <c r="H51" s="38"/>
      <c r="I51" s="105"/>
      <c r="J51" s="38"/>
      <c r="K51" s="105"/>
    </row>
    <row r="52" spans="1:11" ht="15">
      <c r="A52" s="225" t="s">
        <v>170</v>
      </c>
      <c r="B52" s="225"/>
      <c r="C52" s="225"/>
      <c r="D52" s="225"/>
      <c r="E52" s="225"/>
      <c r="F52" s="225"/>
      <c r="G52" s="225"/>
      <c r="H52" s="225"/>
      <c r="I52" s="225"/>
      <c r="J52" s="225"/>
      <c r="K52" s="225"/>
    </row>
    <row r="53" spans="1:11" ht="15">
      <c r="A53" s="38"/>
      <c r="B53" s="38"/>
      <c r="C53" s="38"/>
      <c r="D53" s="38"/>
      <c r="E53" s="38"/>
      <c r="F53" s="38"/>
      <c r="G53" s="38"/>
      <c r="H53" s="38"/>
      <c r="I53" s="106"/>
      <c r="J53" s="38"/>
      <c r="K53" s="106"/>
    </row>
    <row r="54" spans="1:11" ht="15">
      <c r="A54" s="38"/>
      <c r="B54" s="38"/>
      <c r="C54" s="38"/>
      <c r="D54" s="38"/>
      <c r="E54" s="38"/>
      <c r="F54" s="38"/>
      <c r="G54" s="38"/>
      <c r="H54" s="38"/>
      <c r="I54" s="106"/>
      <c r="J54" s="38"/>
      <c r="K54" s="106"/>
    </row>
    <row r="55" spans="1:11" ht="15">
      <c r="A55" s="38"/>
      <c r="B55" s="38"/>
      <c r="C55" s="38"/>
      <c r="D55" s="38"/>
      <c r="E55" s="38"/>
      <c r="F55" s="38"/>
      <c r="G55" s="38"/>
      <c r="H55" s="38"/>
      <c r="I55" s="106"/>
      <c r="J55" s="38"/>
      <c r="K55" s="106"/>
    </row>
    <row r="56" spans="1:11" ht="15">
      <c r="A56" s="38"/>
      <c r="B56" s="38"/>
      <c r="C56" s="38"/>
      <c r="D56" s="38"/>
      <c r="E56" s="38"/>
      <c r="F56" s="38"/>
      <c r="G56" s="38"/>
      <c r="H56" s="38"/>
      <c r="I56" s="106"/>
      <c r="J56" s="38"/>
      <c r="K56" s="106"/>
    </row>
    <row r="57" spans="1:11" ht="15">
      <c r="A57" s="38"/>
      <c r="B57" s="38"/>
      <c r="C57" s="38"/>
      <c r="D57" s="38"/>
      <c r="E57" s="38"/>
      <c r="F57" s="38"/>
      <c r="G57" s="38"/>
      <c r="H57" s="38"/>
      <c r="I57" s="106"/>
      <c r="J57" s="38"/>
      <c r="K57" s="60"/>
    </row>
    <row r="58" spans="1:11" ht="15">
      <c r="A58" s="38"/>
      <c r="B58" s="38"/>
      <c r="C58" s="38"/>
      <c r="D58" s="38"/>
      <c r="E58" s="38"/>
      <c r="F58" s="38"/>
      <c r="G58" s="38"/>
      <c r="H58" s="38"/>
      <c r="I58" s="60"/>
      <c r="J58" s="38"/>
      <c r="K58" s="60"/>
    </row>
    <row r="59" spans="1:11" ht="15">
      <c r="A59" s="38"/>
      <c r="B59" s="38"/>
      <c r="C59" s="38"/>
      <c r="D59" s="38"/>
      <c r="E59" s="38"/>
      <c r="F59" s="38"/>
      <c r="G59" s="38"/>
      <c r="H59" s="38"/>
      <c r="I59" s="60"/>
      <c r="J59" s="38"/>
      <c r="K59" s="60"/>
    </row>
    <row r="60" spans="1:11" ht="15">
      <c r="A60" s="107" t="s">
        <v>110</v>
      </c>
      <c r="B60" s="108"/>
      <c r="C60" s="108"/>
      <c r="D60" s="108"/>
      <c r="E60" s="38"/>
      <c r="F60" s="107" t="s">
        <v>111</v>
      </c>
      <c r="G60" s="60"/>
      <c r="H60" s="109"/>
      <c r="I60" s="109"/>
      <c r="J60" s="109"/>
      <c r="K60" s="108" t="s">
        <v>111</v>
      </c>
    </row>
    <row r="61" spans="1:11" ht="15">
      <c r="A61" s="38"/>
      <c r="B61" s="38"/>
      <c r="C61" s="38"/>
      <c r="D61" s="38"/>
      <c r="E61" s="38"/>
      <c r="F61" s="38"/>
      <c r="G61" s="38"/>
      <c r="H61" s="38"/>
      <c r="I61" s="60"/>
      <c r="J61" s="38"/>
      <c r="K61" s="60"/>
    </row>
    <row r="62" spans="1:11" ht="15">
      <c r="A62" s="60"/>
      <c r="B62" s="60"/>
      <c r="C62" s="60"/>
      <c r="D62" s="60"/>
      <c r="E62" s="60"/>
      <c r="F62" s="60"/>
      <c r="G62" s="60"/>
      <c r="H62" s="109"/>
      <c r="I62" s="109"/>
      <c r="J62" s="109"/>
      <c r="K62" s="60"/>
    </row>
    <row r="65" ht="12.75">
      <c r="I65" s="62">
        <v>3459745</v>
      </c>
    </row>
    <row r="66" ht="12.75">
      <c r="I66" s="73">
        <v>0</v>
      </c>
    </row>
    <row r="69" ht="12.75">
      <c r="I69" s="96"/>
    </row>
    <row r="73" ht="12.75">
      <c r="I73" s="58">
        <v>0</v>
      </c>
    </row>
  </sheetData>
  <sheetProtection/>
  <mergeCells count="2">
    <mergeCell ref="I8:K8"/>
    <mergeCell ref="A52:K52"/>
  </mergeCells>
  <printOptions horizontalCentered="1"/>
  <pageMargins left="0.75" right="0.75" top="1" bottom="1" header="0.5" footer="0.5"/>
  <pageSetup fitToHeight="1" fitToWidth="1" horizontalDpi="1200" verticalDpi="1200" orientation="portrait" paperSize="12" scale="73"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1:O83"/>
  <sheetViews>
    <sheetView view="pageBreakPreview" zoomScale="60" zoomScalePageLayoutView="0" workbookViewId="0" topLeftCell="A1">
      <selection activeCell="M1" sqref="M1:X16384"/>
    </sheetView>
  </sheetViews>
  <sheetFormatPr defaultColWidth="9.140625" defaultRowHeight="12.75"/>
  <cols>
    <col min="1" max="1" width="11.28125" style="0" customWidth="1"/>
    <col min="2" max="2" width="13.421875" style="0" customWidth="1"/>
    <col min="5" max="5" width="11.421875" style="0" customWidth="1"/>
    <col min="6" max="6" width="14.57421875" style="0" bestFit="1" customWidth="1"/>
    <col min="7" max="7" width="1.7109375" style="0" customWidth="1"/>
    <col min="8" max="8" width="15.421875" style="0" customWidth="1"/>
    <col min="9" max="9" width="17.7109375" style="0" bestFit="1" customWidth="1"/>
    <col min="10" max="10" width="1.8515625" style="0" customWidth="1"/>
    <col min="11" max="11" width="14.28125" style="0" bestFit="1" customWidth="1"/>
    <col min="15" max="15" width="11.28125" style="0" bestFit="1" customWidth="1"/>
  </cols>
  <sheetData>
    <row r="1" spans="1:9" ht="15.75">
      <c r="A1" s="1" t="s">
        <v>0</v>
      </c>
      <c r="B1" s="5"/>
      <c r="C1" s="5"/>
      <c r="D1" s="6"/>
      <c r="E1" s="6"/>
      <c r="F1" s="6"/>
      <c r="G1" s="6"/>
      <c r="H1" s="6"/>
      <c r="I1" s="6"/>
    </row>
    <row r="2" spans="1:9" ht="15.75">
      <c r="A2" s="8" t="s">
        <v>82</v>
      </c>
      <c r="B2" s="5"/>
      <c r="C2" s="5"/>
      <c r="D2" s="6"/>
      <c r="E2" s="6"/>
      <c r="F2" s="6"/>
      <c r="G2" s="6"/>
      <c r="H2" s="6"/>
      <c r="I2" s="6"/>
    </row>
    <row r="3" spans="1:9" ht="15.75">
      <c r="A3" s="3" t="s">
        <v>224</v>
      </c>
      <c r="B3" s="6"/>
      <c r="C3" s="6"/>
      <c r="D3" s="6"/>
      <c r="E3" s="6"/>
      <c r="F3" s="6"/>
      <c r="G3" s="6"/>
      <c r="H3" s="6"/>
      <c r="I3" s="6"/>
    </row>
    <row r="6" spans="1:11" ht="45">
      <c r="A6" s="18"/>
      <c r="B6" s="18"/>
      <c r="C6" s="18"/>
      <c r="D6" s="18"/>
      <c r="E6" s="18"/>
      <c r="F6" s="23" t="s">
        <v>28</v>
      </c>
      <c r="G6" s="23"/>
      <c r="H6" s="31" t="s">
        <v>207</v>
      </c>
      <c r="I6" s="23" t="s">
        <v>167</v>
      </c>
      <c r="J6" s="18"/>
      <c r="K6" s="23" t="s">
        <v>117</v>
      </c>
    </row>
    <row r="7" spans="1:11" ht="15">
      <c r="A7" s="24"/>
      <c r="B7" s="24"/>
      <c r="C7" s="24"/>
      <c r="D7" s="24"/>
      <c r="E7" s="24"/>
      <c r="F7" s="25"/>
      <c r="G7" s="25"/>
      <c r="H7" s="25"/>
      <c r="I7" s="23" t="s">
        <v>168</v>
      </c>
      <c r="J7" s="18"/>
      <c r="K7" s="25"/>
    </row>
    <row r="8" spans="1:11" ht="15">
      <c r="A8" s="24"/>
      <c r="B8" s="24"/>
      <c r="C8" s="24"/>
      <c r="D8" s="24"/>
      <c r="E8" s="24"/>
      <c r="F8" s="25"/>
      <c r="G8" s="25"/>
      <c r="H8" s="25"/>
      <c r="I8" s="23"/>
      <c r="J8" s="18"/>
      <c r="K8" s="25"/>
    </row>
    <row r="9" spans="1:11" ht="15">
      <c r="A9" s="24"/>
      <c r="B9" s="24"/>
      <c r="C9" s="24"/>
      <c r="D9" s="24"/>
      <c r="E9" s="24"/>
      <c r="F9" s="156" t="s">
        <v>169</v>
      </c>
      <c r="G9" s="156"/>
      <c r="H9" s="156"/>
      <c r="I9" s="156"/>
      <c r="J9" s="156"/>
      <c r="K9" s="156"/>
    </row>
    <row r="10" spans="1:11" ht="15">
      <c r="A10" s="24"/>
      <c r="B10" s="24"/>
      <c r="C10" s="24"/>
      <c r="D10" s="24"/>
      <c r="E10" s="24"/>
      <c r="F10" s="25"/>
      <c r="G10" s="25"/>
      <c r="H10" s="25"/>
      <c r="I10" s="25"/>
      <c r="J10" s="18"/>
      <c r="K10" s="25"/>
    </row>
    <row r="11" spans="1:11" ht="15">
      <c r="A11" s="26" t="s">
        <v>232</v>
      </c>
      <c r="B11" s="26"/>
      <c r="C11" s="26"/>
      <c r="D11" s="18"/>
      <c r="E11" s="18"/>
      <c r="F11" s="21">
        <v>654981</v>
      </c>
      <c r="G11" s="21"/>
      <c r="H11" s="21">
        <v>0</v>
      </c>
      <c r="I11" s="21">
        <v>75347</v>
      </c>
      <c r="J11" s="18"/>
      <c r="K11" s="18">
        <v>730328</v>
      </c>
    </row>
    <row r="12" spans="1:11" ht="15">
      <c r="A12" s="18"/>
      <c r="B12" s="18"/>
      <c r="C12" s="18"/>
      <c r="D12" s="18"/>
      <c r="E12" s="18"/>
      <c r="F12" s="21"/>
      <c r="G12" s="21"/>
      <c r="H12" s="21"/>
      <c r="I12" s="18"/>
      <c r="J12" s="18"/>
      <c r="K12" s="18"/>
    </row>
    <row r="13" spans="1:11" ht="15">
      <c r="A13" s="229"/>
      <c r="B13" s="229"/>
      <c r="C13" s="229"/>
      <c r="D13" s="229"/>
      <c r="E13" s="229"/>
      <c r="F13" s="21"/>
      <c r="G13" s="21"/>
      <c r="H13" s="21"/>
      <c r="I13" s="18"/>
      <c r="J13" s="18"/>
      <c r="K13" s="18"/>
    </row>
    <row r="14" spans="1:11" ht="15">
      <c r="A14" s="229"/>
      <c r="B14" s="229"/>
      <c r="C14" s="229"/>
      <c r="D14" s="229"/>
      <c r="E14" s="229"/>
      <c r="F14" s="21"/>
      <c r="G14" s="21"/>
      <c r="H14" s="21"/>
      <c r="I14" s="18"/>
      <c r="J14" s="18"/>
      <c r="K14" s="21">
        <v>0</v>
      </c>
    </row>
    <row r="15" spans="1:11" ht="21.75" customHeight="1">
      <c r="A15" s="230"/>
      <c r="B15" s="230"/>
      <c r="C15" s="230"/>
      <c r="D15" s="28"/>
      <c r="E15" s="28"/>
      <c r="F15" s="21"/>
      <c r="G15" s="21"/>
      <c r="H15" s="18"/>
      <c r="I15" s="22"/>
      <c r="J15" s="18"/>
      <c r="K15" s="21">
        <v>0</v>
      </c>
    </row>
    <row r="16" spans="1:11" ht="15">
      <c r="A16" s="28"/>
      <c r="B16" s="28"/>
      <c r="C16" s="28"/>
      <c r="D16" s="28"/>
      <c r="E16" s="28"/>
      <c r="F16" s="21"/>
      <c r="G16" s="21"/>
      <c r="H16" s="21"/>
      <c r="I16" s="18"/>
      <c r="J16" s="18"/>
      <c r="K16" s="21"/>
    </row>
    <row r="17" spans="1:11" ht="15">
      <c r="A17" s="26" t="s">
        <v>233</v>
      </c>
      <c r="B17" s="26"/>
      <c r="C17" s="26"/>
      <c r="D17" s="26"/>
      <c r="E17" s="26"/>
      <c r="F17" s="21">
        <v>0</v>
      </c>
      <c r="G17" s="21"/>
      <c r="H17" s="21"/>
      <c r="I17" s="21">
        <v>80002</v>
      </c>
      <c r="J17" s="18"/>
      <c r="K17" s="21">
        <v>80002</v>
      </c>
    </row>
    <row r="18" spans="1:11" ht="15">
      <c r="A18" s="26" t="s">
        <v>84</v>
      </c>
      <c r="B18" s="26"/>
      <c r="C18" s="26"/>
      <c r="D18" s="26"/>
      <c r="E18" s="26"/>
      <c r="F18" s="21"/>
      <c r="G18" s="21"/>
      <c r="H18" s="21"/>
      <c r="I18" s="18"/>
      <c r="J18" s="18"/>
      <c r="K18" s="18" t="s">
        <v>84</v>
      </c>
    </row>
    <row r="19" spans="1:11" ht="15">
      <c r="A19" s="18"/>
      <c r="B19" s="18"/>
      <c r="C19" s="18"/>
      <c r="D19" s="18"/>
      <c r="E19" s="18"/>
      <c r="F19" s="27"/>
      <c r="G19" s="18"/>
      <c r="H19" s="27"/>
      <c r="I19" s="27"/>
      <c r="J19" s="18"/>
      <c r="K19" s="27"/>
    </row>
    <row r="20" spans="1:11" ht="15">
      <c r="A20" s="18" t="s">
        <v>226</v>
      </c>
      <c r="B20" s="18"/>
      <c r="C20" s="18"/>
      <c r="D20" s="18"/>
      <c r="E20" s="18"/>
      <c r="F20" s="21">
        <v>654981</v>
      </c>
      <c r="G20" s="21"/>
      <c r="H20" s="21">
        <v>0</v>
      </c>
      <c r="I20" s="21">
        <v>155349</v>
      </c>
      <c r="J20" s="21"/>
      <c r="K20" s="21">
        <v>810330</v>
      </c>
    </row>
    <row r="21" spans="1:11" ht="15">
      <c r="A21" s="18"/>
      <c r="B21" s="18"/>
      <c r="C21" s="18"/>
      <c r="D21" s="18"/>
      <c r="E21" s="18"/>
      <c r="F21" s="18"/>
      <c r="G21" s="18"/>
      <c r="H21" s="18"/>
      <c r="I21" s="18"/>
      <c r="J21" s="18"/>
      <c r="K21" s="18"/>
    </row>
    <row r="22" spans="1:11" ht="15">
      <c r="A22" s="229" t="s">
        <v>205</v>
      </c>
      <c r="B22" s="229"/>
      <c r="C22" s="229"/>
      <c r="D22" s="229"/>
      <c r="E22" s="229"/>
      <c r="F22" s="18"/>
      <c r="G22" s="18"/>
      <c r="H22" s="18"/>
      <c r="I22" s="18"/>
      <c r="J22" s="18"/>
      <c r="K22" s="18"/>
    </row>
    <row r="23" spans="1:11" ht="15">
      <c r="A23" s="229"/>
      <c r="B23" s="229"/>
      <c r="C23" s="229"/>
      <c r="D23" s="229"/>
      <c r="E23" s="229"/>
      <c r="F23" s="21">
        <v>130996</v>
      </c>
      <c r="G23" s="21"/>
      <c r="H23" s="21"/>
      <c r="I23" s="21">
        <v>-130996</v>
      </c>
      <c r="J23" s="21"/>
      <c r="K23" s="21">
        <v>0</v>
      </c>
    </row>
    <row r="24" spans="1:15" ht="15">
      <c r="A24" s="18" t="s">
        <v>234</v>
      </c>
      <c r="B24" s="18"/>
      <c r="C24" s="18"/>
      <c r="D24" s="18"/>
      <c r="E24" s="18"/>
      <c r="F24" s="21">
        <v>0</v>
      </c>
      <c r="G24" s="21" t="s">
        <v>84</v>
      </c>
      <c r="H24" s="21"/>
      <c r="I24" s="21">
        <v>72712</v>
      </c>
      <c r="J24" s="21"/>
      <c r="K24" s="21">
        <v>72712</v>
      </c>
      <c r="O24" s="29"/>
    </row>
    <row r="25" spans="1:11" ht="15">
      <c r="A25" s="18"/>
      <c r="B25" s="18"/>
      <c r="C25" s="18"/>
      <c r="D25" s="18"/>
      <c r="E25" s="18"/>
      <c r="F25" s="21"/>
      <c r="G25" s="21"/>
      <c r="H25" s="21"/>
      <c r="I25" s="21"/>
      <c r="J25" s="21"/>
      <c r="K25" s="21"/>
    </row>
    <row r="26" spans="1:11" ht="15">
      <c r="A26" s="18"/>
      <c r="B26" s="18"/>
      <c r="C26" s="18"/>
      <c r="D26" s="18"/>
      <c r="E26" s="18"/>
      <c r="F26" s="21"/>
      <c r="G26" s="21"/>
      <c r="H26" s="21"/>
      <c r="I26" s="21"/>
      <c r="J26" s="21"/>
      <c r="K26" s="21"/>
    </row>
    <row r="27" spans="1:11" ht="15.75" thickBot="1">
      <c r="A27" s="18" t="s">
        <v>217</v>
      </c>
      <c r="B27" s="18"/>
      <c r="C27" s="18"/>
      <c r="D27" s="18"/>
      <c r="E27" s="18"/>
      <c r="F27" s="155">
        <v>785977</v>
      </c>
      <c r="G27" s="155"/>
      <c r="H27" s="155">
        <v>0</v>
      </c>
      <c r="I27" s="155">
        <v>97065</v>
      </c>
      <c r="J27" s="21"/>
      <c r="K27" s="155">
        <v>883042</v>
      </c>
    </row>
    <row r="28" spans="1:11" ht="15.75" thickTop="1">
      <c r="A28" s="18"/>
      <c r="B28" s="18"/>
      <c r="C28" s="18"/>
      <c r="D28" s="18"/>
      <c r="E28" s="18"/>
      <c r="F28" s="18"/>
      <c r="G28" s="18"/>
      <c r="H28" s="18"/>
      <c r="I28" s="18"/>
      <c r="J28" s="18"/>
      <c r="K28" s="21">
        <v>0</v>
      </c>
    </row>
    <row r="29" spans="1:11" ht="15">
      <c r="A29" s="18"/>
      <c r="B29" s="18"/>
      <c r="C29" s="18"/>
      <c r="D29" s="18"/>
      <c r="E29" s="18"/>
      <c r="F29" s="18"/>
      <c r="G29" s="18"/>
      <c r="H29" s="18"/>
      <c r="I29" s="18"/>
      <c r="J29" s="18"/>
      <c r="K29" s="21"/>
    </row>
    <row r="30" spans="1:12" ht="15">
      <c r="A30" s="228" t="s">
        <v>170</v>
      </c>
      <c r="B30" s="228"/>
      <c r="C30" s="228"/>
      <c r="D30" s="228"/>
      <c r="E30" s="228"/>
      <c r="F30" s="228"/>
      <c r="G30" s="228"/>
      <c r="H30" s="228"/>
      <c r="I30" s="228"/>
      <c r="J30" s="228"/>
      <c r="K30" s="228"/>
      <c r="L30" s="30"/>
    </row>
    <row r="31" spans="1:11" ht="15">
      <c r="A31" s="18"/>
      <c r="B31" s="18"/>
      <c r="C31" s="18"/>
      <c r="D31" s="18"/>
      <c r="E31" s="18"/>
      <c r="F31" s="18"/>
      <c r="G31" s="18"/>
      <c r="H31" s="18"/>
      <c r="I31" s="18"/>
      <c r="J31" s="18"/>
      <c r="K31" s="18"/>
    </row>
    <row r="32" spans="1:11" ht="15">
      <c r="A32" s="18"/>
      <c r="B32" s="18"/>
      <c r="C32" s="18"/>
      <c r="D32" s="18"/>
      <c r="E32" s="18"/>
      <c r="F32" s="18"/>
      <c r="G32" s="18"/>
      <c r="H32" s="18"/>
      <c r="I32" s="18"/>
      <c r="J32" s="18"/>
      <c r="K32" s="18"/>
    </row>
    <row r="33" spans="1:11" ht="15">
      <c r="A33" s="18"/>
      <c r="B33" s="18"/>
      <c r="C33" s="18"/>
      <c r="D33" s="18"/>
      <c r="E33" s="18"/>
      <c r="F33" s="18"/>
      <c r="G33" s="18"/>
      <c r="H33" s="18"/>
      <c r="I33" s="18"/>
      <c r="J33" s="18"/>
      <c r="K33" s="18"/>
    </row>
    <row r="34" spans="1:11" ht="15">
      <c r="A34" s="18"/>
      <c r="B34" s="18"/>
      <c r="C34" s="18"/>
      <c r="D34" s="18"/>
      <c r="E34" s="18"/>
      <c r="F34" s="18"/>
      <c r="G34" s="18"/>
      <c r="H34" s="18"/>
      <c r="I34" s="18"/>
      <c r="J34" s="18"/>
      <c r="K34" s="18"/>
    </row>
    <row r="35" spans="1:11" ht="15">
      <c r="A35" s="18"/>
      <c r="B35" s="18"/>
      <c r="C35" s="18"/>
      <c r="D35" s="18"/>
      <c r="E35" s="18"/>
      <c r="F35" s="18"/>
      <c r="G35" s="18"/>
      <c r="H35" s="18"/>
      <c r="I35" s="18"/>
      <c r="J35" s="18"/>
      <c r="K35" s="18"/>
    </row>
    <row r="36" spans="1:11" ht="15">
      <c r="A36" s="18"/>
      <c r="B36" s="18"/>
      <c r="C36" s="18"/>
      <c r="D36" s="18"/>
      <c r="E36" s="18"/>
      <c r="F36" s="18"/>
      <c r="G36" s="18"/>
      <c r="H36" s="18"/>
      <c r="I36" s="18"/>
      <c r="J36" s="18"/>
      <c r="K36" s="18"/>
    </row>
    <row r="37" spans="1:11" ht="15">
      <c r="A37" s="18"/>
      <c r="B37" s="18"/>
      <c r="C37" s="18"/>
      <c r="D37" s="18"/>
      <c r="E37" s="18"/>
      <c r="F37" s="18"/>
      <c r="G37" s="18"/>
      <c r="H37" s="18"/>
      <c r="I37" s="18"/>
      <c r="J37" s="18"/>
      <c r="K37" s="18"/>
    </row>
    <row r="38" spans="1:11" ht="15">
      <c r="A38" s="18"/>
      <c r="B38" s="18"/>
      <c r="C38" s="18"/>
      <c r="D38" s="18"/>
      <c r="E38" s="18"/>
      <c r="F38" s="18"/>
      <c r="G38" s="18"/>
      <c r="H38" s="18"/>
      <c r="I38" s="18"/>
      <c r="J38" s="18"/>
      <c r="K38" s="18"/>
    </row>
    <row r="39" spans="1:11" ht="15">
      <c r="A39" s="18"/>
      <c r="B39" s="18"/>
      <c r="C39" s="18"/>
      <c r="D39" s="18"/>
      <c r="E39" s="18"/>
      <c r="F39" s="18"/>
      <c r="G39" s="18"/>
      <c r="H39" s="18"/>
      <c r="I39" s="18"/>
      <c r="J39" s="18"/>
      <c r="K39" s="18"/>
    </row>
    <row r="40" spans="1:11" ht="15">
      <c r="A40" s="18"/>
      <c r="B40" s="18"/>
      <c r="C40" s="18"/>
      <c r="D40" s="18"/>
      <c r="E40" s="18"/>
      <c r="F40" s="18"/>
      <c r="G40" s="18"/>
      <c r="H40" s="18"/>
      <c r="I40" s="18"/>
      <c r="J40" s="18"/>
      <c r="K40" s="18"/>
    </row>
    <row r="41" spans="1:11" ht="15">
      <c r="A41" s="18"/>
      <c r="B41" s="18"/>
      <c r="C41" s="18"/>
      <c r="D41" s="18"/>
      <c r="E41" s="18"/>
      <c r="F41" s="18"/>
      <c r="G41" s="18"/>
      <c r="H41" s="18"/>
      <c r="I41" s="18"/>
      <c r="J41" s="18"/>
      <c r="K41" s="18"/>
    </row>
    <row r="42" spans="1:11" ht="15">
      <c r="A42" s="18"/>
      <c r="B42" s="18"/>
      <c r="C42" s="18"/>
      <c r="D42" s="18"/>
      <c r="E42" s="18"/>
      <c r="F42" s="18"/>
      <c r="G42" s="18"/>
      <c r="H42" s="18"/>
      <c r="I42" s="18"/>
      <c r="J42" s="18"/>
      <c r="K42" s="18"/>
    </row>
    <row r="43" spans="1:11" ht="15">
      <c r="A43" s="18"/>
      <c r="B43" s="18"/>
      <c r="C43" s="18"/>
      <c r="D43" s="18"/>
      <c r="E43" s="18"/>
      <c r="F43" s="18"/>
      <c r="G43" s="18"/>
      <c r="H43" s="18"/>
      <c r="I43" s="18"/>
      <c r="J43" s="18"/>
      <c r="K43" s="18"/>
    </row>
    <row r="44" spans="1:11" ht="15">
      <c r="A44" s="11"/>
      <c r="B44" s="11"/>
      <c r="C44" s="11"/>
      <c r="D44" s="11"/>
      <c r="E44" s="11"/>
      <c r="F44" s="11"/>
      <c r="G44" s="11"/>
      <c r="H44" s="11"/>
      <c r="I44" s="11"/>
      <c r="J44" s="11"/>
      <c r="K44" s="11"/>
    </row>
    <row r="45" spans="1:11" ht="15">
      <c r="A45" s="19" t="s">
        <v>110</v>
      </c>
      <c r="B45" s="20"/>
      <c r="C45" s="20"/>
      <c r="D45" s="20"/>
      <c r="E45" s="19" t="s">
        <v>111</v>
      </c>
      <c r="F45" s="11"/>
      <c r="G45" s="11"/>
      <c r="H45" s="11"/>
      <c r="I45" s="11"/>
      <c r="J45" s="19" t="s">
        <v>111</v>
      </c>
      <c r="K45" s="11"/>
    </row>
    <row r="82" ht="12.75">
      <c r="H82">
        <v>50152</v>
      </c>
    </row>
    <row r="83" ht="12.75">
      <c r="H83">
        <v>78891</v>
      </c>
    </row>
  </sheetData>
  <sheetProtection/>
  <mergeCells count="5">
    <mergeCell ref="A30:K30"/>
    <mergeCell ref="A22:E23"/>
    <mergeCell ref="A15:C15"/>
    <mergeCell ref="A13:E14"/>
  </mergeCells>
  <printOptions horizontalCentered="1"/>
  <pageMargins left="0.75" right="0.75" top="1" bottom="1" header="0.5" footer="0.5"/>
  <pageSetup fitToHeight="1" fitToWidth="1" horizontalDpi="1200" verticalDpi="1200" orientation="portrait" paperSize="12" scale="93"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K50"/>
  <sheetViews>
    <sheetView zoomScalePageLayoutView="0" workbookViewId="0" topLeftCell="A25">
      <selection activeCell="M34" sqref="M34"/>
    </sheetView>
  </sheetViews>
  <sheetFormatPr defaultColWidth="9.140625" defaultRowHeight="12.75"/>
  <cols>
    <col min="1" max="1" width="4.00390625" style="0" customWidth="1"/>
    <col min="5" max="5" width="10.8515625" style="0" customWidth="1"/>
    <col min="8" max="8" width="11.57421875" style="0" customWidth="1"/>
    <col min="9" max="9" width="10.421875" style="0" customWidth="1"/>
    <col min="10" max="10" width="14.00390625" style="0" customWidth="1"/>
  </cols>
  <sheetData>
    <row r="1" spans="1:11" ht="15.75">
      <c r="A1" s="1" t="s">
        <v>0</v>
      </c>
      <c r="B1" s="5"/>
      <c r="C1" s="5"/>
      <c r="D1" s="6"/>
      <c r="E1" s="6"/>
      <c r="F1" s="6"/>
      <c r="G1" s="6"/>
      <c r="H1" s="6"/>
      <c r="I1" s="6"/>
      <c r="J1" s="6"/>
      <c r="K1" s="7"/>
    </row>
    <row r="2" spans="1:11" ht="15.75">
      <c r="A2" s="8" t="s">
        <v>68</v>
      </c>
      <c r="B2" s="5"/>
      <c r="C2" s="5"/>
      <c r="D2" s="6"/>
      <c r="E2" s="6"/>
      <c r="F2" s="6"/>
      <c r="G2" s="6"/>
      <c r="H2" s="6"/>
      <c r="I2" s="6"/>
      <c r="J2" s="9"/>
      <c r="K2" s="7"/>
    </row>
    <row r="3" spans="1:11" ht="15.75">
      <c r="A3" s="3" t="s">
        <v>224</v>
      </c>
      <c r="B3" s="6"/>
      <c r="C3" s="6"/>
      <c r="D3" s="6"/>
      <c r="E3" s="6"/>
      <c r="F3" s="6"/>
      <c r="G3" s="6"/>
      <c r="H3" s="6"/>
      <c r="I3" s="6"/>
      <c r="J3" s="10"/>
      <c r="K3" s="7"/>
    </row>
    <row r="4" spans="1:11" ht="15">
      <c r="A4" s="2"/>
      <c r="B4" s="2"/>
      <c r="C4" s="2"/>
      <c r="D4" s="2"/>
      <c r="E4" s="2"/>
      <c r="F4" s="2"/>
      <c r="G4" s="2"/>
      <c r="H4" s="2"/>
      <c r="I4" s="2"/>
      <c r="J4" s="11"/>
      <c r="K4" s="7"/>
    </row>
    <row r="5" spans="1:11" ht="15.75">
      <c r="A5" s="12" t="s">
        <v>69</v>
      </c>
      <c r="B5" s="4" t="s">
        <v>70</v>
      </c>
      <c r="C5" s="2"/>
      <c r="D5" s="2"/>
      <c r="E5" s="2"/>
      <c r="F5" s="2"/>
      <c r="G5" s="2"/>
      <c r="H5" s="2"/>
      <c r="I5" s="2"/>
      <c r="J5" s="11"/>
      <c r="K5" s="7"/>
    </row>
    <row r="6" spans="1:11" ht="15">
      <c r="A6" s="2"/>
      <c r="B6" s="2"/>
      <c r="C6" s="2"/>
      <c r="D6" s="2"/>
      <c r="E6" s="2"/>
      <c r="F6" s="2"/>
      <c r="G6" s="2"/>
      <c r="H6" s="2"/>
      <c r="I6" s="2"/>
      <c r="J6" s="11"/>
      <c r="K6" s="7"/>
    </row>
    <row r="7" spans="1:11" ht="15">
      <c r="A7" s="2"/>
      <c r="B7" s="232" t="s">
        <v>71</v>
      </c>
      <c r="C7" s="232"/>
      <c r="D7" s="232"/>
      <c r="E7" s="232"/>
      <c r="F7" s="232"/>
      <c r="G7" s="232"/>
      <c r="H7" s="232"/>
      <c r="I7" s="232"/>
      <c r="J7" s="232"/>
      <c r="K7" s="7"/>
    </row>
    <row r="8" spans="1:11" ht="15">
      <c r="A8" s="2"/>
      <c r="B8" s="232"/>
      <c r="C8" s="232"/>
      <c r="D8" s="232"/>
      <c r="E8" s="232"/>
      <c r="F8" s="232"/>
      <c r="G8" s="232"/>
      <c r="H8" s="232"/>
      <c r="I8" s="232"/>
      <c r="J8" s="232"/>
      <c r="K8" s="7"/>
    </row>
    <row r="9" spans="1:11" ht="15">
      <c r="A9" s="2"/>
      <c r="B9" s="232"/>
      <c r="C9" s="232"/>
      <c r="D9" s="232"/>
      <c r="E9" s="232"/>
      <c r="F9" s="232"/>
      <c r="G9" s="232"/>
      <c r="H9" s="232"/>
      <c r="I9" s="232"/>
      <c r="J9" s="232"/>
      <c r="K9" s="7"/>
    </row>
    <row r="10" spans="1:11" ht="15">
      <c r="A10" s="2"/>
      <c r="B10" s="232"/>
      <c r="C10" s="232"/>
      <c r="D10" s="232"/>
      <c r="E10" s="232"/>
      <c r="F10" s="232"/>
      <c r="G10" s="232"/>
      <c r="H10" s="232"/>
      <c r="I10" s="232"/>
      <c r="J10" s="232"/>
      <c r="K10" s="7"/>
    </row>
    <row r="11" spans="1:11" ht="15">
      <c r="A11" s="2"/>
      <c r="B11" s="232"/>
      <c r="C11" s="232"/>
      <c r="D11" s="232"/>
      <c r="E11" s="232"/>
      <c r="F11" s="232"/>
      <c r="G11" s="232"/>
      <c r="H11" s="232"/>
      <c r="I11" s="232"/>
      <c r="J11" s="232"/>
      <c r="K11" s="7"/>
    </row>
    <row r="12" spans="1:11" ht="15">
      <c r="A12" s="2"/>
      <c r="B12" s="232"/>
      <c r="C12" s="232"/>
      <c r="D12" s="232"/>
      <c r="E12" s="232"/>
      <c r="F12" s="232"/>
      <c r="G12" s="232"/>
      <c r="H12" s="232"/>
      <c r="I12" s="232"/>
      <c r="J12" s="232"/>
      <c r="K12" s="7"/>
    </row>
    <row r="13" spans="1:11" ht="15">
      <c r="A13" s="2"/>
      <c r="B13" s="232"/>
      <c r="C13" s="232"/>
      <c r="D13" s="232"/>
      <c r="E13" s="232"/>
      <c r="F13" s="232"/>
      <c r="G13" s="232"/>
      <c r="H13" s="232"/>
      <c r="I13" s="232"/>
      <c r="J13" s="232"/>
      <c r="K13" s="7"/>
    </row>
    <row r="14" spans="1:11" ht="15">
      <c r="A14" s="2"/>
      <c r="B14" s="232"/>
      <c r="C14" s="232"/>
      <c r="D14" s="232"/>
      <c r="E14" s="232"/>
      <c r="F14" s="232"/>
      <c r="G14" s="232"/>
      <c r="H14" s="232"/>
      <c r="I14" s="232"/>
      <c r="J14" s="232"/>
      <c r="K14" s="7"/>
    </row>
    <row r="15" spans="1:11" ht="15">
      <c r="A15" s="2"/>
      <c r="B15" s="13" t="s">
        <v>225</v>
      </c>
      <c r="C15" s="14"/>
      <c r="D15" s="14"/>
      <c r="E15" s="14"/>
      <c r="F15" s="14"/>
      <c r="G15" s="14"/>
      <c r="H15" s="14"/>
      <c r="I15" s="14"/>
      <c r="J15" s="14"/>
      <c r="K15" s="7"/>
    </row>
    <row r="16" spans="1:11" ht="15">
      <c r="A16" s="2"/>
      <c r="B16" s="2"/>
      <c r="C16" s="2"/>
      <c r="D16" s="2"/>
      <c r="E16" s="2"/>
      <c r="F16" s="2"/>
      <c r="G16" s="2"/>
      <c r="H16" s="2"/>
      <c r="I16" s="2"/>
      <c r="J16" s="11"/>
      <c r="K16" s="7"/>
    </row>
    <row r="17" spans="1:11" ht="15.75">
      <c r="A17" s="15" t="s">
        <v>72</v>
      </c>
      <c r="B17" s="4" t="s">
        <v>73</v>
      </c>
      <c r="C17" s="2"/>
      <c r="D17" s="2"/>
      <c r="E17" s="2"/>
      <c r="F17" s="2"/>
      <c r="G17" s="2"/>
      <c r="H17" s="2"/>
      <c r="I17" s="2"/>
      <c r="J17" s="11"/>
      <c r="K17" s="7"/>
    </row>
    <row r="18" spans="1:11" ht="15.75">
      <c r="A18" s="15"/>
      <c r="B18" s="4"/>
      <c r="C18" s="2"/>
      <c r="D18" s="2"/>
      <c r="E18" s="2"/>
      <c r="F18" s="2"/>
      <c r="G18" s="2"/>
      <c r="H18" s="2"/>
      <c r="I18" s="2"/>
      <c r="J18" s="11"/>
      <c r="K18" s="7"/>
    </row>
    <row r="19" spans="1:11" ht="15">
      <c r="A19" s="2"/>
      <c r="B19" s="232" t="s">
        <v>235</v>
      </c>
      <c r="C19" s="232"/>
      <c r="D19" s="232"/>
      <c r="E19" s="232"/>
      <c r="F19" s="232"/>
      <c r="G19" s="232"/>
      <c r="H19" s="232"/>
      <c r="I19" s="232"/>
      <c r="J19" s="232"/>
      <c r="K19" s="7"/>
    </row>
    <row r="20" spans="1:11" ht="15">
      <c r="A20" s="2"/>
      <c r="B20" s="232"/>
      <c r="C20" s="232"/>
      <c r="D20" s="232"/>
      <c r="E20" s="232"/>
      <c r="F20" s="232"/>
      <c r="G20" s="232"/>
      <c r="H20" s="232"/>
      <c r="I20" s="232"/>
      <c r="J20" s="232"/>
      <c r="K20" s="7"/>
    </row>
    <row r="21" spans="1:11" ht="15">
      <c r="A21" s="2"/>
      <c r="B21" s="232"/>
      <c r="C21" s="232"/>
      <c r="D21" s="232"/>
      <c r="E21" s="232"/>
      <c r="F21" s="232"/>
      <c r="G21" s="232"/>
      <c r="H21" s="232"/>
      <c r="I21" s="232"/>
      <c r="J21" s="232"/>
      <c r="K21" s="7"/>
    </row>
    <row r="22" spans="1:11" ht="15">
      <c r="A22" s="2"/>
      <c r="B22" s="232"/>
      <c r="C22" s="232"/>
      <c r="D22" s="232"/>
      <c r="E22" s="232"/>
      <c r="F22" s="232"/>
      <c r="G22" s="232"/>
      <c r="H22" s="232"/>
      <c r="I22" s="232"/>
      <c r="J22" s="232"/>
      <c r="K22" s="7"/>
    </row>
    <row r="23" spans="1:11" ht="15">
      <c r="A23" s="2"/>
      <c r="B23" s="232"/>
      <c r="C23" s="232"/>
      <c r="D23" s="232"/>
      <c r="E23" s="232"/>
      <c r="F23" s="232"/>
      <c r="G23" s="232"/>
      <c r="H23" s="232"/>
      <c r="I23" s="232"/>
      <c r="J23" s="232"/>
      <c r="K23" s="7"/>
    </row>
    <row r="24" spans="1:11" ht="15">
      <c r="A24" s="2"/>
      <c r="B24" s="232"/>
      <c r="C24" s="232"/>
      <c r="D24" s="232"/>
      <c r="E24" s="232"/>
      <c r="F24" s="232"/>
      <c r="G24" s="232"/>
      <c r="H24" s="232"/>
      <c r="I24" s="232"/>
      <c r="J24" s="232"/>
      <c r="K24" s="7"/>
    </row>
    <row r="25" spans="1:11" ht="15">
      <c r="A25" s="2"/>
      <c r="B25" s="232"/>
      <c r="C25" s="232"/>
      <c r="D25" s="232"/>
      <c r="E25" s="232"/>
      <c r="F25" s="232"/>
      <c r="G25" s="232"/>
      <c r="H25" s="232"/>
      <c r="I25" s="232"/>
      <c r="J25" s="232"/>
      <c r="K25" s="7"/>
    </row>
    <row r="26" spans="1:11" ht="15">
      <c r="A26" s="2"/>
      <c r="B26" s="232"/>
      <c r="C26" s="232"/>
      <c r="D26" s="232"/>
      <c r="E26" s="232"/>
      <c r="F26" s="232"/>
      <c r="G26" s="232"/>
      <c r="H26" s="232"/>
      <c r="I26" s="232"/>
      <c r="J26" s="232"/>
      <c r="K26" s="7"/>
    </row>
    <row r="27" spans="1:11" ht="15">
      <c r="A27" s="2"/>
      <c r="B27" s="232"/>
      <c r="C27" s="232"/>
      <c r="D27" s="232"/>
      <c r="E27" s="232"/>
      <c r="F27" s="232"/>
      <c r="G27" s="232"/>
      <c r="H27" s="232"/>
      <c r="I27" s="232"/>
      <c r="J27" s="232"/>
      <c r="K27" s="7"/>
    </row>
    <row r="28" spans="1:11" ht="15.75">
      <c r="A28" s="12" t="s">
        <v>74</v>
      </c>
      <c r="B28" s="233" t="s">
        <v>75</v>
      </c>
      <c r="C28" s="233"/>
      <c r="D28" s="233"/>
      <c r="E28" s="233"/>
      <c r="F28" s="233"/>
      <c r="G28" s="233"/>
      <c r="H28" s="16"/>
      <c r="I28" s="16"/>
      <c r="J28" s="14"/>
      <c r="K28" s="7"/>
    </row>
    <row r="29" spans="1:11" ht="15">
      <c r="A29" s="2"/>
      <c r="B29" s="16"/>
      <c r="C29" s="16"/>
      <c r="D29" s="16"/>
      <c r="E29" s="16"/>
      <c r="F29" s="16"/>
      <c r="G29" s="16"/>
      <c r="H29" s="16"/>
      <c r="I29" s="16"/>
      <c r="J29" s="14"/>
      <c r="K29" s="7"/>
    </row>
    <row r="30" spans="1:11" ht="15">
      <c r="A30" s="2"/>
      <c r="B30" s="232" t="s">
        <v>76</v>
      </c>
      <c r="C30" s="232"/>
      <c r="D30" s="232"/>
      <c r="E30" s="232"/>
      <c r="F30" s="232"/>
      <c r="G30" s="232"/>
      <c r="H30" s="232"/>
      <c r="I30" s="232"/>
      <c r="J30" s="232"/>
      <c r="K30" s="7"/>
    </row>
    <row r="31" spans="1:11" ht="15">
      <c r="A31" s="2"/>
      <c r="B31" s="232"/>
      <c r="C31" s="232"/>
      <c r="D31" s="232"/>
      <c r="E31" s="232"/>
      <c r="F31" s="232"/>
      <c r="G31" s="232"/>
      <c r="H31" s="232"/>
      <c r="I31" s="232"/>
      <c r="J31" s="232"/>
      <c r="K31" s="7"/>
    </row>
    <row r="32" spans="1:11" ht="15">
      <c r="A32" s="2"/>
      <c r="B32" s="232"/>
      <c r="C32" s="232"/>
      <c r="D32" s="232"/>
      <c r="E32" s="232"/>
      <c r="F32" s="232"/>
      <c r="G32" s="232"/>
      <c r="H32" s="232"/>
      <c r="I32" s="232"/>
      <c r="J32" s="232"/>
      <c r="K32" s="7"/>
    </row>
    <row r="33" spans="1:11" ht="15">
      <c r="A33" s="2"/>
      <c r="B33" s="232"/>
      <c r="C33" s="232"/>
      <c r="D33" s="232"/>
      <c r="E33" s="232"/>
      <c r="F33" s="232"/>
      <c r="G33" s="232"/>
      <c r="H33" s="232"/>
      <c r="I33" s="232"/>
      <c r="J33" s="232"/>
      <c r="K33" s="7"/>
    </row>
    <row r="34" spans="1:11" ht="15">
      <c r="A34" s="2"/>
      <c r="B34" s="232"/>
      <c r="C34" s="232"/>
      <c r="D34" s="232"/>
      <c r="E34" s="232"/>
      <c r="F34" s="232"/>
      <c r="G34" s="232"/>
      <c r="H34" s="232"/>
      <c r="I34" s="232"/>
      <c r="J34" s="232"/>
      <c r="K34" s="7"/>
    </row>
    <row r="35" spans="1:11" ht="15">
      <c r="A35" s="2"/>
      <c r="B35" s="232"/>
      <c r="C35" s="232"/>
      <c r="D35" s="232"/>
      <c r="E35" s="232"/>
      <c r="F35" s="232"/>
      <c r="G35" s="232"/>
      <c r="H35" s="232"/>
      <c r="I35" s="232"/>
      <c r="J35" s="232"/>
      <c r="K35" s="7"/>
    </row>
    <row r="36" spans="1:11" ht="15">
      <c r="A36" s="2"/>
      <c r="B36" s="232"/>
      <c r="C36" s="232"/>
      <c r="D36" s="232"/>
      <c r="E36" s="232"/>
      <c r="F36" s="232"/>
      <c r="G36" s="232"/>
      <c r="H36" s="232"/>
      <c r="I36" s="232"/>
      <c r="J36" s="232"/>
      <c r="K36" s="7"/>
    </row>
    <row r="37" spans="1:11" ht="15">
      <c r="A37" s="2"/>
      <c r="B37" s="232"/>
      <c r="C37" s="232"/>
      <c r="D37" s="232"/>
      <c r="E37" s="232"/>
      <c r="F37" s="232"/>
      <c r="G37" s="232"/>
      <c r="H37" s="232"/>
      <c r="I37" s="232"/>
      <c r="J37" s="232"/>
      <c r="K37" s="7"/>
    </row>
    <row r="38" spans="1:11" ht="15">
      <c r="A38" s="2"/>
      <c r="B38" s="14"/>
      <c r="C38" s="14"/>
      <c r="D38" s="14"/>
      <c r="E38" s="14"/>
      <c r="F38" s="14"/>
      <c r="G38" s="14"/>
      <c r="H38" s="14"/>
      <c r="I38" s="14"/>
      <c r="J38" s="14"/>
      <c r="K38" s="7"/>
    </row>
    <row r="39" spans="1:11" ht="15.75">
      <c r="A39" s="12" t="s">
        <v>77</v>
      </c>
      <c r="B39" s="4" t="s">
        <v>78</v>
      </c>
      <c r="C39" s="2"/>
      <c r="D39" s="2"/>
      <c r="E39" s="2"/>
      <c r="F39" s="2"/>
      <c r="G39" s="2"/>
      <c r="H39" s="2"/>
      <c r="I39" s="2"/>
      <c r="J39" s="11"/>
      <c r="K39" s="7"/>
    </row>
    <row r="40" spans="1:11" ht="15">
      <c r="A40" s="2"/>
      <c r="B40" s="2"/>
      <c r="C40" s="2"/>
      <c r="D40" s="2"/>
      <c r="E40" s="2"/>
      <c r="F40" s="2"/>
      <c r="G40" s="2"/>
      <c r="H40" s="2"/>
      <c r="I40" s="2"/>
      <c r="J40" s="11"/>
      <c r="K40" s="7"/>
    </row>
    <row r="41" spans="1:11" ht="15">
      <c r="A41" s="2"/>
      <c r="B41" s="231" t="s">
        <v>79</v>
      </c>
      <c r="C41" s="231"/>
      <c r="D41" s="231"/>
      <c r="E41" s="231"/>
      <c r="F41" s="231"/>
      <c r="G41" s="231"/>
      <c r="H41" s="231"/>
      <c r="I41" s="231"/>
      <c r="J41" s="231"/>
      <c r="K41" s="7"/>
    </row>
    <row r="42" spans="1:11" ht="15">
      <c r="A42" s="2"/>
      <c r="B42" s="231"/>
      <c r="C42" s="231"/>
      <c r="D42" s="231"/>
      <c r="E42" s="231"/>
      <c r="F42" s="231"/>
      <c r="G42" s="231"/>
      <c r="H42" s="231"/>
      <c r="I42" s="231"/>
      <c r="J42" s="231"/>
      <c r="K42" s="7"/>
    </row>
    <row r="43" spans="1:11" ht="15">
      <c r="A43" s="2"/>
      <c r="B43" s="231"/>
      <c r="C43" s="231"/>
      <c r="D43" s="231"/>
      <c r="E43" s="231"/>
      <c r="F43" s="231"/>
      <c r="G43" s="231"/>
      <c r="H43" s="231"/>
      <c r="I43" s="231"/>
      <c r="J43" s="231"/>
      <c r="K43" s="7"/>
    </row>
    <row r="44" spans="1:11" ht="15">
      <c r="A44" s="2"/>
      <c r="B44" s="17"/>
      <c r="C44" s="17"/>
      <c r="D44" s="17"/>
      <c r="E44" s="17"/>
      <c r="F44" s="17"/>
      <c r="G44" s="17"/>
      <c r="H44" s="17"/>
      <c r="I44" s="17"/>
      <c r="J44" s="17"/>
      <c r="K44" s="7"/>
    </row>
    <row r="45" spans="1:11" ht="15.75">
      <c r="A45" s="12" t="s">
        <v>80</v>
      </c>
      <c r="B45" s="4" t="s">
        <v>81</v>
      </c>
      <c r="C45" s="2"/>
      <c r="D45" s="2"/>
      <c r="E45" s="2"/>
      <c r="F45" s="2"/>
      <c r="G45" s="2"/>
      <c r="H45" s="2"/>
      <c r="I45" s="2"/>
      <c r="J45" s="11"/>
      <c r="K45" s="7"/>
    </row>
    <row r="46" spans="1:11" ht="15">
      <c r="A46" s="2"/>
      <c r="B46" s="2"/>
      <c r="C46" s="2"/>
      <c r="D46" s="2"/>
      <c r="E46" s="2"/>
      <c r="F46" s="2"/>
      <c r="G46" s="2"/>
      <c r="H46" s="2"/>
      <c r="I46" s="2"/>
      <c r="J46" s="11"/>
      <c r="K46" s="7"/>
    </row>
    <row r="47" spans="1:11" ht="15">
      <c r="A47" s="2"/>
      <c r="B47" s="232" t="s">
        <v>216</v>
      </c>
      <c r="C47" s="232"/>
      <c r="D47" s="232"/>
      <c r="E47" s="232"/>
      <c r="F47" s="232"/>
      <c r="G47" s="232"/>
      <c r="H47" s="232"/>
      <c r="I47" s="232"/>
      <c r="J47" s="232"/>
      <c r="K47" s="7"/>
    </row>
    <row r="48" spans="1:11" ht="15">
      <c r="A48" s="2"/>
      <c r="B48" s="232"/>
      <c r="C48" s="232"/>
      <c r="D48" s="232"/>
      <c r="E48" s="232"/>
      <c r="F48" s="232"/>
      <c r="G48" s="232"/>
      <c r="H48" s="232"/>
      <c r="I48" s="232"/>
      <c r="J48" s="232"/>
      <c r="K48" s="7"/>
    </row>
    <row r="49" spans="1:11" ht="15">
      <c r="A49" s="2"/>
      <c r="B49" s="232"/>
      <c r="C49" s="232"/>
      <c r="D49" s="232"/>
      <c r="E49" s="232"/>
      <c r="F49" s="232"/>
      <c r="G49" s="232"/>
      <c r="H49" s="232"/>
      <c r="I49" s="232"/>
      <c r="J49" s="232"/>
      <c r="K49" s="7"/>
    </row>
    <row r="50" spans="1:11" ht="15">
      <c r="A50" s="2"/>
      <c r="B50" s="232"/>
      <c r="C50" s="232"/>
      <c r="D50" s="232"/>
      <c r="E50" s="232"/>
      <c r="F50" s="232"/>
      <c r="G50" s="232"/>
      <c r="H50" s="232"/>
      <c r="I50" s="232"/>
      <c r="J50" s="232"/>
      <c r="K50" s="7"/>
    </row>
  </sheetData>
  <sheetProtection/>
  <mergeCells count="6">
    <mergeCell ref="B41:J43"/>
    <mergeCell ref="B47:J50"/>
    <mergeCell ref="B7:J14"/>
    <mergeCell ref="B19:J27"/>
    <mergeCell ref="B28:G28"/>
    <mergeCell ref="B30:J37"/>
  </mergeCells>
  <printOptions horizontalCentered="1"/>
  <pageMargins left="0.75" right="0.75" top="1" bottom="1" header="0.5" footer="0.5"/>
  <pageSetup fitToHeight="1" fitToWidth="1" horizontalDpi="1200" verticalDpi="1200" orientation="portrait" paperSize="12" scale="88" r:id="rId1"/>
</worksheet>
</file>

<file path=xl/worksheets/sheet6.xml><?xml version="1.0" encoding="utf-8"?>
<worksheet xmlns="http://schemas.openxmlformats.org/spreadsheetml/2006/main" xmlns:r="http://schemas.openxmlformats.org/officeDocument/2006/relationships">
  <sheetPr>
    <tabColor rgb="FF00B050"/>
    <pageSetUpPr fitToPage="1"/>
  </sheetPr>
  <dimension ref="A1:O90"/>
  <sheetViews>
    <sheetView zoomScalePageLayoutView="0" workbookViewId="0" topLeftCell="E1">
      <selection activeCell="M1" sqref="M1:AF16384"/>
    </sheetView>
  </sheetViews>
  <sheetFormatPr defaultColWidth="9.140625" defaultRowHeight="12.75"/>
  <cols>
    <col min="1" max="1" width="5.140625" style="33" bestFit="1" customWidth="1"/>
    <col min="2" max="2" width="12.8515625" style="33" customWidth="1"/>
    <col min="3" max="3" width="13.28125" style="33" customWidth="1"/>
    <col min="4" max="4" width="9.140625" style="33" customWidth="1"/>
    <col min="5" max="5" width="11.421875" style="33" customWidth="1"/>
    <col min="6" max="6" width="12.28125" style="33" customWidth="1"/>
    <col min="7" max="7" width="9.8515625" style="33" customWidth="1"/>
    <col min="8" max="8" width="12.421875" style="33" customWidth="1"/>
    <col min="9" max="9" width="11.57421875" style="33" customWidth="1"/>
    <col min="10" max="10" width="10.57421875" style="33" bestFit="1" customWidth="1"/>
    <col min="11" max="11" width="11.28125" style="33" customWidth="1"/>
    <col min="12" max="16384" width="9.140625" style="33" customWidth="1"/>
  </cols>
  <sheetData>
    <row r="1" spans="1:11" ht="15.75">
      <c r="A1" s="110" t="s">
        <v>112</v>
      </c>
      <c r="B1" s="111" t="s">
        <v>113</v>
      </c>
      <c r="C1" s="112"/>
      <c r="D1" s="112"/>
      <c r="E1" s="112"/>
      <c r="F1" s="112"/>
      <c r="G1" s="112"/>
      <c r="H1" s="112"/>
      <c r="I1" s="46"/>
      <c r="J1" s="46"/>
      <c r="K1" s="46"/>
    </row>
    <row r="2" spans="1:11" ht="15">
      <c r="A2" s="110"/>
      <c r="B2" s="113"/>
      <c r="C2" s="112"/>
      <c r="D2" s="112"/>
      <c r="E2" s="112"/>
      <c r="F2" s="112"/>
      <c r="G2" s="112"/>
      <c r="H2" s="112"/>
      <c r="I2" s="46"/>
      <c r="J2" s="46"/>
      <c r="K2" s="46"/>
    </row>
    <row r="3" spans="1:11" ht="15">
      <c r="A3" s="110">
        <v>6.1</v>
      </c>
      <c r="B3" s="113" t="s">
        <v>114</v>
      </c>
      <c r="C3" s="112"/>
      <c r="D3" s="112"/>
      <c r="E3" s="112"/>
      <c r="F3" s="112"/>
      <c r="G3" s="112"/>
      <c r="H3" s="112"/>
      <c r="I3" s="46"/>
      <c r="J3" s="46"/>
      <c r="K3" s="46"/>
    </row>
    <row r="4" spans="1:11" ht="15">
      <c r="A4" s="114"/>
      <c r="B4" s="113"/>
      <c r="C4" s="112"/>
      <c r="D4" s="112"/>
      <c r="E4" s="112"/>
      <c r="F4" s="236" t="s">
        <v>228</v>
      </c>
      <c r="G4" s="236"/>
      <c r="H4" s="236"/>
      <c r="I4" s="236" t="s">
        <v>229</v>
      </c>
      <c r="J4" s="236"/>
      <c r="K4" s="236"/>
    </row>
    <row r="5" spans="1:11" ht="15">
      <c r="A5" s="114"/>
      <c r="B5" s="113"/>
      <c r="C5" s="112"/>
      <c r="D5" s="112"/>
      <c r="E5" s="112"/>
      <c r="F5" s="186" t="s">
        <v>115</v>
      </c>
      <c r="G5" s="186" t="s">
        <v>116</v>
      </c>
      <c r="H5" s="186" t="s">
        <v>117</v>
      </c>
      <c r="I5" s="186" t="s">
        <v>115</v>
      </c>
      <c r="J5" s="186" t="s">
        <v>116</v>
      </c>
      <c r="K5" s="186" t="s">
        <v>117</v>
      </c>
    </row>
    <row r="6" spans="1:11" ht="15">
      <c r="A6" s="114"/>
      <c r="B6" s="113"/>
      <c r="C6" s="112"/>
      <c r="D6" s="112"/>
      <c r="E6" s="112"/>
      <c r="F6" s="187" t="s">
        <v>118</v>
      </c>
      <c r="G6" s="187" t="s">
        <v>119</v>
      </c>
      <c r="H6" s="187"/>
      <c r="I6" s="187" t="s">
        <v>118</v>
      </c>
      <c r="J6" s="187" t="s">
        <v>119</v>
      </c>
      <c r="K6" s="187"/>
    </row>
    <row r="7" spans="1:11" ht="15">
      <c r="A7" s="114"/>
      <c r="B7" s="113"/>
      <c r="C7" s="112"/>
      <c r="D7" s="112"/>
      <c r="E7" s="112"/>
      <c r="F7" s="237" t="s">
        <v>120</v>
      </c>
      <c r="G7" s="237"/>
      <c r="H7" s="237"/>
      <c r="I7" s="237"/>
      <c r="J7" s="237"/>
      <c r="K7" s="237"/>
    </row>
    <row r="8" spans="1:11" ht="15.75">
      <c r="A8" s="112"/>
      <c r="B8" s="115" t="s">
        <v>121</v>
      </c>
      <c r="C8" s="112"/>
      <c r="D8" s="112"/>
      <c r="E8" s="112"/>
      <c r="F8" s="112"/>
      <c r="G8" s="112"/>
      <c r="H8" s="112"/>
      <c r="I8" s="188"/>
      <c r="J8" s="46"/>
      <c r="K8" s="46"/>
    </row>
    <row r="9" spans="1:11" ht="15.75">
      <c r="A9" s="112"/>
      <c r="B9" s="115"/>
      <c r="C9" s="112"/>
      <c r="D9" s="112"/>
      <c r="E9" s="112"/>
      <c r="F9" s="112"/>
      <c r="G9" s="112"/>
      <c r="H9" s="112"/>
      <c r="I9" s="188"/>
      <c r="J9" s="46"/>
      <c r="K9" s="46"/>
    </row>
    <row r="10" spans="1:11" ht="14.25">
      <c r="A10" s="112"/>
      <c r="B10" s="113" t="s">
        <v>122</v>
      </c>
      <c r="C10" s="113"/>
      <c r="D10" s="113"/>
      <c r="E10" s="112"/>
      <c r="F10" s="189">
        <v>0</v>
      </c>
      <c r="G10" s="190">
        <v>0</v>
      </c>
      <c r="H10" s="191">
        <f>+F10+G10</f>
        <v>0</v>
      </c>
      <c r="I10" s="189">
        <v>0</v>
      </c>
      <c r="J10" s="192">
        <v>0</v>
      </c>
      <c r="K10" s="193">
        <v>0</v>
      </c>
    </row>
    <row r="11" spans="1:11" ht="14.25">
      <c r="A11" s="112"/>
      <c r="B11" s="113" t="s">
        <v>190</v>
      </c>
      <c r="C11" s="113"/>
      <c r="D11" s="113"/>
      <c r="E11" s="112"/>
      <c r="F11" s="194">
        <v>0</v>
      </c>
      <c r="G11" s="113">
        <v>0</v>
      </c>
      <c r="H11" s="195">
        <f>F11</f>
        <v>0</v>
      </c>
      <c r="I11" s="194"/>
      <c r="J11" s="196"/>
      <c r="K11" s="197"/>
    </row>
    <row r="12" spans="1:11" ht="15">
      <c r="A12" s="112"/>
      <c r="B12" s="234" t="s">
        <v>191</v>
      </c>
      <c r="C12" s="234"/>
      <c r="D12" s="234"/>
      <c r="E12" s="235"/>
      <c r="F12" s="194">
        <v>0</v>
      </c>
      <c r="G12" s="113">
        <v>0</v>
      </c>
      <c r="H12" s="195">
        <f aca="true" t="shared" si="0" ref="H12:H27">F12</f>
        <v>0</v>
      </c>
      <c r="I12" s="194"/>
      <c r="J12" s="196">
        <v>0</v>
      </c>
      <c r="K12" s="197">
        <f aca="true" t="shared" si="1" ref="K12:K27">I12</f>
        <v>0</v>
      </c>
    </row>
    <row r="13" spans="1:11" ht="14.25">
      <c r="A13" s="112"/>
      <c r="B13" s="113" t="s">
        <v>202</v>
      </c>
      <c r="C13" s="112"/>
      <c r="D13" s="112"/>
      <c r="E13" s="112"/>
      <c r="F13" s="194">
        <v>0</v>
      </c>
      <c r="G13" s="196">
        <v>0</v>
      </c>
      <c r="H13" s="195">
        <f t="shared" si="0"/>
        <v>0</v>
      </c>
      <c r="I13" s="194"/>
      <c r="J13" s="196">
        <v>0</v>
      </c>
      <c r="K13" s="197">
        <f t="shared" si="1"/>
        <v>0</v>
      </c>
    </row>
    <row r="14" spans="1:11" ht="14.25">
      <c r="A14" s="112"/>
      <c r="B14" s="113" t="s">
        <v>192</v>
      </c>
      <c r="C14" s="112"/>
      <c r="D14" s="112"/>
      <c r="E14" s="112"/>
      <c r="F14" s="194">
        <v>100000</v>
      </c>
      <c r="G14" s="113">
        <v>0</v>
      </c>
      <c r="H14" s="195">
        <f t="shared" si="0"/>
        <v>100000</v>
      </c>
      <c r="I14" s="194">
        <v>100000</v>
      </c>
      <c r="J14" s="196">
        <v>0</v>
      </c>
      <c r="K14" s="197">
        <f t="shared" si="1"/>
        <v>100000</v>
      </c>
    </row>
    <row r="15" spans="1:11" ht="14.25">
      <c r="A15" s="112"/>
      <c r="B15" s="113" t="s">
        <v>193</v>
      </c>
      <c r="C15" s="112"/>
      <c r="D15" s="112"/>
      <c r="E15" s="112"/>
      <c r="F15" s="194">
        <v>30000</v>
      </c>
      <c r="G15" s="113">
        <v>0</v>
      </c>
      <c r="H15" s="195">
        <f t="shared" si="0"/>
        <v>30000</v>
      </c>
      <c r="I15" s="194">
        <v>30000</v>
      </c>
      <c r="J15" s="196">
        <v>0</v>
      </c>
      <c r="K15" s="197">
        <f t="shared" si="1"/>
        <v>30000</v>
      </c>
    </row>
    <row r="16" spans="1:11" ht="14.25">
      <c r="A16" s="112"/>
      <c r="B16" s="113" t="s">
        <v>194</v>
      </c>
      <c r="C16" s="112"/>
      <c r="D16" s="112"/>
      <c r="E16" s="112"/>
      <c r="F16" s="194">
        <v>0</v>
      </c>
      <c r="G16" s="113">
        <v>0</v>
      </c>
      <c r="H16" s="195">
        <f t="shared" si="0"/>
        <v>0</v>
      </c>
      <c r="I16" s="194"/>
      <c r="J16" s="196">
        <v>0</v>
      </c>
      <c r="K16" s="197">
        <f t="shared" si="1"/>
        <v>0</v>
      </c>
    </row>
    <row r="17" spans="1:11" ht="14.25">
      <c r="A17" s="112"/>
      <c r="B17" s="113" t="s">
        <v>195</v>
      </c>
      <c r="C17" s="112"/>
      <c r="D17" s="112"/>
      <c r="E17" s="112"/>
      <c r="F17" s="194">
        <v>0</v>
      </c>
      <c r="G17" s="113">
        <v>0</v>
      </c>
      <c r="H17" s="195">
        <f t="shared" si="0"/>
        <v>0</v>
      </c>
      <c r="I17" s="194"/>
      <c r="J17" s="196">
        <v>0</v>
      </c>
      <c r="K17" s="197">
        <f t="shared" si="1"/>
        <v>0</v>
      </c>
    </row>
    <row r="18" spans="1:11" ht="14.25">
      <c r="A18" s="112"/>
      <c r="B18" s="113" t="s">
        <v>196</v>
      </c>
      <c r="C18" s="112"/>
      <c r="D18" s="112"/>
      <c r="E18" s="112"/>
      <c r="F18" s="194">
        <v>0</v>
      </c>
      <c r="G18" s="113">
        <v>0</v>
      </c>
      <c r="H18" s="195">
        <f t="shared" si="0"/>
        <v>0</v>
      </c>
      <c r="I18" s="194"/>
      <c r="J18" s="196">
        <v>0</v>
      </c>
      <c r="K18" s="197">
        <f t="shared" si="1"/>
        <v>0</v>
      </c>
    </row>
    <row r="19" spans="1:11" ht="14.25">
      <c r="A19" s="112"/>
      <c r="B19" s="113" t="s">
        <v>197</v>
      </c>
      <c r="C19" s="112"/>
      <c r="D19" s="112"/>
      <c r="E19" s="112"/>
      <c r="F19" s="194">
        <v>0</v>
      </c>
      <c r="G19" s="113">
        <v>0</v>
      </c>
      <c r="H19" s="195">
        <f t="shared" si="0"/>
        <v>0</v>
      </c>
      <c r="I19" s="194"/>
      <c r="J19" s="196">
        <v>0</v>
      </c>
      <c r="K19" s="197">
        <f t="shared" si="1"/>
        <v>0</v>
      </c>
    </row>
    <row r="20" spans="1:11" ht="14.25">
      <c r="A20" s="112"/>
      <c r="B20" s="113" t="s">
        <v>201</v>
      </c>
      <c r="C20" s="112"/>
      <c r="D20" s="112"/>
      <c r="E20" s="112"/>
      <c r="F20" s="194">
        <v>0</v>
      </c>
      <c r="G20" s="113">
        <v>0</v>
      </c>
      <c r="H20" s="195">
        <f t="shared" si="0"/>
        <v>0</v>
      </c>
      <c r="I20" s="194"/>
      <c r="J20" s="196">
        <v>0</v>
      </c>
      <c r="K20" s="197">
        <f t="shared" si="1"/>
        <v>0</v>
      </c>
    </row>
    <row r="21" spans="1:11" ht="14.25">
      <c r="A21" s="112"/>
      <c r="B21" s="113" t="s">
        <v>209</v>
      </c>
      <c r="C21" s="112"/>
      <c r="D21" s="112"/>
      <c r="E21" s="112"/>
      <c r="F21" s="194">
        <v>15000</v>
      </c>
      <c r="G21" s="113"/>
      <c r="H21" s="195">
        <f t="shared" si="0"/>
        <v>15000</v>
      </c>
      <c r="I21" s="194"/>
      <c r="J21" s="196"/>
      <c r="K21" s="197">
        <f t="shared" si="1"/>
        <v>0</v>
      </c>
    </row>
    <row r="22" spans="1:11" ht="14.25">
      <c r="A22" s="112"/>
      <c r="B22" s="113" t="s">
        <v>208</v>
      </c>
      <c r="C22" s="112"/>
      <c r="D22" s="112"/>
      <c r="E22" s="112"/>
      <c r="F22" s="194">
        <v>0</v>
      </c>
      <c r="G22" s="113"/>
      <c r="H22" s="195">
        <f t="shared" si="0"/>
        <v>0</v>
      </c>
      <c r="I22" s="194">
        <v>15000</v>
      </c>
      <c r="J22" s="196"/>
      <c r="K22" s="197">
        <f t="shared" si="1"/>
        <v>15000</v>
      </c>
    </row>
    <row r="23" spans="1:11" ht="14.25">
      <c r="A23" s="112"/>
      <c r="B23" s="113" t="s">
        <v>213</v>
      </c>
      <c r="C23" s="112"/>
      <c r="D23" s="112"/>
      <c r="E23" s="112"/>
      <c r="F23" s="194">
        <v>0</v>
      </c>
      <c r="G23" s="113"/>
      <c r="H23" s="195">
        <f t="shared" si="0"/>
        <v>0</v>
      </c>
      <c r="I23" s="194"/>
      <c r="J23" s="196"/>
      <c r="K23" s="197">
        <f t="shared" si="1"/>
        <v>0</v>
      </c>
    </row>
    <row r="24" spans="1:11" ht="14.25">
      <c r="A24" s="112"/>
      <c r="B24" s="113" t="s">
        <v>212</v>
      </c>
      <c r="C24" s="112"/>
      <c r="D24" s="112"/>
      <c r="E24" s="112"/>
      <c r="F24" s="194">
        <v>25000</v>
      </c>
      <c r="G24" s="113"/>
      <c r="H24" s="195">
        <f t="shared" si="0"/>
        <v>25000</v>
      </c>
      <c r="I24" s="194">
        <v>25000</v>
      </c>
      <c r="J24" s="196"/>
      <c r="K24" s="197">
        <f t="shared" si="1"/>
        <v>25000</v>
      </c>
    </row>
    <row r="25" spans="1:11" ht="14.25">
      <c r="A25" s="112"/>
      <c r="B25" s="113" t="s">
        <v>214</v>
      </c>
      <c r="C25" s="112"/>
      <c r="D25" s="112"/>
      <c r="E25" s="112"/>
      <c r="F25" s="194">
        <v>0</v>
      </c>
      <c r="G25" s="113"/>
      <c r="H25" s="195">
        <f t="shared" si="0"/>
        <v>0</v>
      </c>
      <c r="I25" s="194"/>
      <c r="J25" s="196"/>
      <c r="K25" s="197">
        <f t="shared" si="1"/>
        <v>0</v>
      </c>
    </row>
    <row r="26" spans="1:11" ht="14.25">
      <c r="A26" s="112"/>
      <c r="B26" s="113" t="s">
        <v>227</v>
      </c>
      <c r="C26" s="112"/>
      <c r="D26" s="112"/>
      <c r="E26" s="112"/>
      <c r="F26" s="194">
        <v>25000</v>
      </c>
      <c r="G26" s="113"/>
      <c r="H26" s="195">
        <f t="shared" si="0"/>
        <v>25000</v>
      </c>
      <c r="I26" s="194"/>
      <c r="J26" s="196"/>
      <c r="K26" s="197"/>
    </row>
    <row r="27" spans="1:11" ht="14.25">
      <c r="A27" s="112"/>
      <c r="B27" s="113" t="s">
        <v>198</v>
      </c>
      <c r="C27" s="113"/>
      <c r="D27" s="113"/>
      <c r="E27" s="113"/>
      <c r="F27" s="198">
        <v>0</v>
      </c>
      <c r="G27" s="199">
        <v>0</v>
      </c>
      <c r="H27" s="200">
        <f t="shared" si="0"/>
        <v>0</v>
      </c>
      <c r="I27" s="198">
        <v>0</v>
      </c>
      <c r="J27" s="201">
        <v>0</v>
      </c>
      <c r="K27" s="202">
        <f t="shared" si="1"/>
        <v>0</v>
      </c>
    </row>
    <row r="28" spans="1:11" ht="14.25">
      <c r="A28" s="112"/>
      <c r="B28" s="113"/>
      <c r="C28" s="113"/>
      <c r="D28" s="113"/>
      <c r="E28" s="113"/>
      <c r="F28" s="188">
        <f aca="true" t="shared" si="2" ref="F28:K28">SUM(F10:F27)</f>
        <v>195000</v>
      </c>
      <c r="G28" s="188">
        <f t="shared" si="2"/>
        <v>0</v>
      </c>
      <c r="H28" s="188">
        <f t="shared" si="2"/>
        <v>195000</v>
      </c>
      <c r="I28" s="188">
        <f t="shared" si="2"/>
        <v>170000</v>
      </c>
      <c r="J28" s="188">
        <f t="shared" si="2"/>
        <v>0</v>
      </c>
      <c r="K28" s="188">
        <f t="shared" si="2"/>
        <v>170000</v>
      </c>
    </row>
    <row r="29" spans="1:11" ht="15">
      <c r="A29" s="112"/>
      <c r="B29" s="111" t="s">
        <v>123</v>
      </c>
      <c r="C29" s="113"/>
      <c r="D29" s="113"/>
      <c r="E29" s="113"/>
      <c r="F29" s="113"/>
      <c r="G29" s="113"/>
      <c r="H29" s="113"/>
      <c r="I29" s="196"/>
      <c r="J29" s="188"/>
      <c r="K29" s="196"/>
    </row>
    <row r="30" spans="1:11" ht="15">
      <c r="A30" s="112"/>
      <c r="B30" s="111"/>
      <c r="C30" s="113"/>
      <c r="D30" s="113"/>
      <c r="E30" s="113"/>
      <c r="F30" s="113"/>
      <c r="G30" s="113"/>
      <c r="H30" s="113"/>
      <c r="I30" s="196"/>
      <c r="J30" s="188"/>
      <c r="K30" s="196"/>
    </row>
    <row r="31" spans="1:11" ht="15">
      <c r="A31" s="112"/>
      <c r="B31" s="111" t="s">
        <v>124</v>
      </c>
      <c r="C31" s="113"/>
      <c r="D31" s="113"/>
      <c r="E31" s="113"/>
      <c r="F31" s="113"/>
      <c r="G31" s="113"/>
      <c r="H31" s="113"/>
      <c r="I31" s="196"/>
      <c r="J31" s="188"/>
      <c r="K31" s="196"/>
    </row>
    <row r="32" spans="1:11" ht="14.25">
      <c r="A32" s="112"/>
      <c r="B32" s="113" t="s">
        <v>125</v>
      </c>
      <c r="C32" s="113"/>
      <c r="D32" s="113"/>
      <c r="E32" s="113"/>
      <c r="F32" s="189">
        <v>0</v>
      </c>
      <c r="G32" s="190">
        <v>0</v>
      </c>
      <c r="H32" s="191">
        <f>+F32+G32</f>
        <v>0</v>
      </c>
      <c r="I32" s="189">
        <v>0</v>
      </c>
      <c r="J32" s="192">
        <v>0</v>
      </c>
      <c r="K32" s="193">
        <v>0</v>
      </c>
    </row>
    <row r="33" spans="1:11" ht="14.25">
      <c r="A33" s="112"/>
      <c r="B33" s="113" t="s">
        <v>126</v>
      </c>
      <c r="C33" s="113"/>
      <c r="D33" s="113"/>
      <c r="E33" s="113"/>
      <c r="F33" s="194">
        <v>49940</v>
      </c>
      <c r="G33" s="113">
        <v>0</v>
      </c>
      <c r="H33" s="195">
        <f>+F33+G33</f>
        <v>49940</v>
      </c>
      <c r="I33" s="194">
        <v>49940</v>
      </c>
      <c r="J33" s="196">
        <v>0</v>
      </c>
      <c r="K33" s="197">
        <v>49940</v>
      </c>
    </row>
    <row r="34" spans="1:11" ht="14.25">
      <c r="A34" s="112"/>
      <c r="B34" s="113" t="s">
        <v>127</v>
      </c>
      <c r="C34" s="113"/>
      <c r="D34" s="113"/>
      <c r="E34" s="113"/>
      <c r="F34" s="194">
        <v>0</v>
      </c>
      <c r="G34" s="113">
        <v>0</v>
      </c>
      <c r="H34" s="195">
        <f>+F34+G34</f>
        <v>0</v>
      </c>
      <c r="I34" s="194">
        <v>0</v>
      </c>
      <c r="J34" s="196">
        <v>0</v>
      </c>
      <c r="K34" s="197">
        <v>0</v>
      </c>
    </row>
    <row r="35" spans="1:11" ht="15">
      <c r="A35" s="112"/>
      <c r="B35" s="111" t="s">
        <v>215</v>
      </c>
      <c r="C35" s="112"/>
      <c r="D35" s="112"/>
      <c r="E35" s="112"/>
      <c r="F35" s="198">
        <f>1000000-11231</f>
        <v>988769</v>
      </c>
      <c r="G35" s="199"/>
      <c r="H35" s="195">
        <f>+F35+G35</f>
        <v>988769</v>
      </c>
      <c r="I35" s="198">
        <v>985634</v>
      </c>
      <c r="J35" s="201"/>
      <c r="K35" s="197">
        <v>985634</v>
      </c>
    </row>
    <row r="36" spans="1:15" ht="14.25">
      <c r="A36" s="112"/>
      <c r="B36" s="113"/>
      <c r="C36" s="113"/>
      <c r="D36" s="113"/>
      <c r="E36" s="113"/>
      <c r="F36" s="196">
        <f>SUM(F32:F35)</f>
        <v>1038709</v>
      </c>
      <c r="G36" s="196">
        <f>SUM(G32:G34)</f>
        <v>0</v>
      </c>
      <c r="H36" s="196">
        <f>SUM(H32:H35)</f>
        <v>1038709</v>
      </c>
      <c r="I36" s="196">
        <f>SUM(I32:I35)</f>
        <v>1035574</v>
      </c>
      <c r="J36" s="196">
        <v>0</v>
      </c>
      <c r="K36" s="203">
        <f>SUM(K32:K35)</f>
        <v>1035574</v>
      </c>
      <c r="N36" s="58"/>
      <c r="O36" s="58"/>
    </row>
    <row r="37" spans="1:11" ht="14.25">
      <c r="A37" s="112"/>
      <c r="B37" s="113" t="s">
        <v>128</v>
      </c>
      <c r="C37" s="113"/>
      <c r="D37" s="113"/>
      <c r="E37" s="113"/>
      <c r="F37" s="203">
        <f>+F28+F36</f>
        <v>1233709</v>
      </c>
      <c r="G37" s="203">
        <f>+G28+G36</f>
        <v>0</v>
      </c>
      <c r="H37" s="203">
        <f>+H28+H36</f>
        <v>1233709</v>
      </c>
      <c r="I37" s="203">
        <f>+I28+I36</f>
        <v>1205574</v>
      </c>
      <c r="J37" s="203">
        <v>0</v>
      </c>
      <c r="K37" s="196">
        <f>+K28+K36</f>
        <v>1205574</v>
      </c>
    </row>
    <row r="38" spans="1:11" ht="14.25">
      <c r="A38" s="112"/>
      <c r="B38" s="113" t="s">
        <v>203</v>
      </c>
      <c r="C38" s="113"/>
      <c r="D38" s="113"/>
      <c r="E38" s="113"/>
      <c r="F38" s="203">
        <v>-49940</v>
      </c>
      <c r="G38" s="203">
        <v>0</v>
      </c>
      <c r="H38" s="203">
        <f>F38+G38</f>
        <v>-49940</v>
      </c>
      <c r="I38" s="203">
        <v>-49940</v>
      </c>
      <c r="J38" s="203">
        <v>0</v>
      </c>
      <c r="K38" s="203">
        <v>-49940</v>
      </c>
    </row>
    <row r="39" spans="1:11" s="56" customFormat="1" ht="15">
      <c r="A39" s="116"/>
      <c r="B39" s="111"/>
      <c r="C39" s="111"/>
      <c r="D39" s="111"/>
      <c r="E39" s="111"/>
      <c r="F39" s="204">
        <f>F37+F38</f>
        <v>1183769</v>
      </c>
      <c r="G39" s="204">
        <v>0</v>
      </c>
      <c r="H39" s="204">
        <f>F39+G356</f>
        <v>1183769</v>
      </c>
      <c r="I39" s="204">
        <f>I37+I38</f>
        <v>1155634</v>
      </c>
      <c r="J39" s="204">
        <v>0</v>
      </c>
      <c r="K39" s="204">
        <f>K37+K38</f>
        <v>1155634</v>
      </c>
    </row>
    <row r="40" spans="1:11" ht="14.25">
      <c r="A40" s="112"/>
      <c r="B40" s="113" t="s">
        <v>162</v>
      </c>
      <c r="C40" s="113"/>
      <c r="D40" s="113"/>
      <c r="E40" s="113"/>
      <c r="F40" s="113"/>
      <c r="G40" s="113"/>
      <c r="H40" s="113"/>
      <c r="I40" s="113"/>
      <c r="J40" s="113"/>
      <c r="K40" s="113"/>
    </row>
    <row r="41" spans="1:11" ht="14.25">
      <c r="A41" s="112"/>
      <c r="B41" s="113" t="s">
        <v>129</v>
      </c>
      <c r="C41" s="113"/>
      <c r="D41" s="113"/>
      <c r="E41" s="113"/>
      <c r="F41" s="201">
        <v>23077</v>
      </c>
      <c r="G41" s="201">
        <v>0</v>
      </c>
      <c r="H41" s="199">
        <f>+F41+G41</f>
        <v>23077</v>
      </c>
      <c r="I41" s="201">
        <v>16558</v>
      </c>
      <c r="J41" s="201">
        <v>0</v>
      </c>
      <c r="K41" s="201">
        <v>16558</v>
      </c>
    </row>
    <row r="42" spans="1:14" ht="15" thickBot="1">
      <c r="A42" s="112"/>
      <c r="B42" s="113" t="s">
        <v>130</v>
      </c>
      <c r="C42" s="113"/>
      <c r="D42" s="113"/>
      <c r="E42" s="113"/>
      <c r="F42" s="205">
        <f aca="true" t="shared" si="3" ref="F42:K42">F39+F41</f>
        <v>1206846</v>
      </c>
      <c r="G42" s="205">
        <f t="shared" si="3"/>
        <v>0</v>
      </c>
      <c r="H42" s="205">
        <f t="shared" si="3"/>
        <v>1206846</v>
      </c>
      <c r="I42" s="205">
        <f t="shared" si="3"/>
        <v>1172192</v>
      </c>
      <c r="J42" s="205">
        <f t="shared" si="3"/>
        <v>0</v>
      </c>
      <c r="K42" s="205">
        <f t="shared" si="3"/>
        <v>1172192</v>
      </c>
      <c r="N42" s="58"/>
    </row>
    <row r="43" spans="1:11" ht="15" thickTop="1">
      <c r="A43" s="112"/>
      <c r="B43" s="113"/>
      <c r="C43" s="113"/>
      <c r="D43" s="113"/>
      <c r="E43" s="113"/>
      <c r="F43" s="112"/>
      <c r="G43" s="112"/>
      <c r="H43" s="112"/>
      <c r="I43" s="196"/>
      <c r="J43" s="46"/>
      <c r="K43" s="196"/>
    </row>
    <row r="71" ht="15" customHeight="1"/>
    <row r="72" ht="12.75" customHeight="1"/>
    <row r="73" ht="12.75" customHeight="1"/>
    <row r="74" ht="12.75" customHeight="1"/>
    <row r="75" spans="1:11" ht="12.75">
      <c r="A75" s="47"/>
      <c r="B75" s="47"/>
      <c r="C75" s="47"/>
      <c r="D75" s="47"/>
      <c r="E75" s="47"/>
      <c r="F75" s="47"/>
      <c r="G75" s="47"/>
      <c r="H75" s="47"/>
      <c r="I75" s="47"/>
      <c r="J75" s="47"/>
      <c r="K75" s="47"/>
    </row>
    <row r="76" spans="1:11" ht="12.75">
      <c r="A76" s="47"/>
      <c r="B76" s="47"/>
      <c r="C76" s="47"/>
      <c r="D76" s="47"/>
      <c r="E76" s="47"/>
      <c r="F76" s="47"/>
      <c r="G76" s="47"/>
      <c r="H76" s="47"/>
      <c r="I76" s="47"/>
      <c r="J76" s="47"/>
      <c r="K76" s="47"/>
    </row>
    <row r="77" spans="1:11" ht="12.75">
      <c r="A77" s="47"/>
      <c r="B77" s="47"/>
      <c r="C77" s="47"/>
      <c r="D77" s="47"/>
      <c r="E77" s="47"/>
      <c r="F77" s="47"/>
      <c r="G77" s="47"/>
      <c r="H77" s="47"/>
      <c r="I77" s="47"/>
      <c r="J77" s="47"/>
      <c r="K77" s="47"/>
    </row>
    <row r="78" spans="1:11" ht="12.75">
      <c r="A78" s="47"/>
      <c r="B78" s="47"/>
      <c r="C78" s="47"/>
      <c r="D78" s="47"/>
      <c r="E78" s="47"/>
      <c r="F78" s="47"/>
      <c r="G78" s="47"/>
      <c r="H78" s="47"/>
      <c r="I78" s="47"/>
      <c r="J78" s="47"/>
      <c r="K78" s="47"/>
    </row>
    <row r="79" spans="1:11" ht="12.75">
      <c r="A79" s="47"/>
      <c r="B79" s="47"/>
      <c r="C79" s="47"/>
      <c r="D79" s="47"/>
      <c r="E79" s="47"/>
      <c r="F79" s="47"/>
      <c r="G79" s="47"/>
      <c r="H79" s="47"/>
      <c r="I79" s="47"/>
      <c r="J79" s="47"/>
      <c r="K79" s="47"/>
    </row>
    <row r="80" spans="1:11" ht="12.75">
      <c r="A80" s="47"/>
      <c r="B80" s="47"/>
      <c r="C80" s="47"/>
      <c r="D80" s="47"/>
      <c r="E80" s="47"/>
      <c r="F80" s="47"/>
      <c r="G80" s="47"/>
      <c r="H80" s="47"/>
      <c r="I80" s="47"/>
      <c r="J80" s="47"/>
      <c r="K80" s="47"/>
    </row>
    <row r="81" spans="1:11" ht="12.75">
      <c r="A81" s="47"/>
      <c r="B81" s="47"/>
      <c r="C81" s="47"/>
      <c r="D81" s="47"/>
      <c r="E81" s="47"/>
      <c r="F81" s="47"/>
      <c r="G81" s="47"/>
      <c r="H81" s="47"/>
      <c r="I81" s="47"/>
      <c r="J81" s="47"/>
      <c r="K81" s="47"/>
    </row>
    <row r="82" spans="1:11" ht="12.75">
      <c r="A82" s="47"/>
      <c r="B82" s="47"/>
      <c r="C82" s="47"/>
      <c r="D82" s="47"/>
      <c r="E82" s="47"/>
      <c r="F82" s="47"/>
      <c r="G82" s="47"/>
      <c r="H82" s="47"/>
      <c r="I82" s="47"/>
      <c r="J82" s="47"/>
      <c r="K82" s="47"/>
    </row>
    <row r="83" spans="1:11" ht="12.75">
      <c r="A83" s="47"/>
      <c r="B83" s="47"/>
      <c r="C83" s="47"/>
      <c r="D83" s="47"/>
      <c r="E83" s="47"/>
      <c r="F83" s="47"/>
      <c r="G83" s="47"/>
      <c r="H83" s="47"/>
      <c r="I83" s="47"/>
      <c r="J83" s="47"/>
      <c r="K83" s="47"/>
    </row>
    <row r="84" spans="1:11" ht="12.75">
      <c r="A84" s="47"/>
      <c r="B84" s="47"/>
      <c r="C84" s="47"/>
      <c r="D84" s="47"/>
      <c r="E84" s="47"/>
      <c r="F84" s="47"/>
      <c r="G84" s="47"/>
      <c r="H84" s="47"/>
      <c r="I84" s="47"/>
      <c r="J84" s="47"/>
      <c r="K84" s="47"/>
    </row>
    <row r="85" spans="1:11" ht="12.75">
      <c r="A85" s="47"/>
      <c r="B85" s="47"/>
      <c r="C85" s="47"/>
      <c r="D85" s="47"/>
      <c r="E85" s="47"/>
      <c r="F85" s="47"/>
      <c r="G85" s="47"/>
      <c r="H85" s="47"/>
      <c r="I85" s="47"/>
      <c r="J85" s="47"/>
      <c r="K85" s="47"/>
    </row>
    <row r="86" spans="1:11" ht="12.75">
      <c r="A86" s="47"/>
      <c r="B86" s="47"/>
      <c r="C86" s="47"/>
      <c r="D86" s="47"/>
      <c r="E86" s="47"/>
      <c r="F86" s="47"/>
      <c r="G86" s="47"/>
      <c r="H86" s="47"/>
      <c r="I86" s="47"/>
      <c r="J86" s="47"/>
      <c r="K86" s="47"/>
    </row>
    <row r="87" spans="1:11" ht="12.75">
      <c r="A87" s="47"/>
      <c r="B87" s="47"/>
      <c r="C87" s="47"/>
      <c r="D87" s="47"/>
      <c r="E87" s="47"/>
      <c r="F87" s="47"/>
      <c r="G87" s="47"/>
      <c r="H87" s="47"/>
      <c r="I87" s="47"/>
      <c r="J87" s="47"/>
      <c r="K87" s="47"/>
    </row>
    <row r="88" spans="1:11" ht="12.75">
      <c r="A88" s="47"/>
      <c r="B88" s="47"/>
      <c r="C88" s="47"/>
      <c r="D88" s="47"/>
      <c r="E88" s="47"/>
      <c r="F88" s="47"/>
      <c r="G88" s="47"/>
      <c r="H88" s="47"/>
      <c r="I88" s="47"/>
      <c r="J88" s="47"/>
      <c r="K88" s="47"/>
    </row>
    <row r="89" spans="1:11" ht="12.75">
      <c r="A89" s="47"/>
      <c r="B89" s="47"/>
      <c r="C89" s="47"/>
      <c r="D89" s="47"/>
      <c r="E89" s="47"/>
      <c r="F89" s="47"/>
      <c r="G89" s="47"/>
      <c r="H89" s="47"/>
      <c r="I89" s="47"/>
      <c r="J89" s="47"/>
      <c r="K89" s="47"/>
    </row>
    <row r="90" spans="1:11" ht="12.75">
      <c r="A90" s="47"/>
      <c r="B90" s="47"/>
      <c r="C90" s="47"/>
      <c r="D90" s="47"/>
      <c r="E90" s="47"/>
      <c r="F90" s="47"/>
      <c r="G90" s="47"/>
      <c r="H90" s="47"/>
      <c r="I90" s="47"/>
      <c r="J90" s="47"/>
      <c r="K90" s="47"/>
    </row>
  </sheetData>
  <sheetProtection/>
  <mergeCells count="4">
    <mergeCell ref="B12:E12"/>
    <mergeCell ref="F4:H4"/>
    <mergeCell ref="I4:K4"/>
    <mergeCell ref="F7:K7"/>
  </mergeCells>
  <printOptions horizontalCentered="1"/>
  <pageMargins left="0.75" right="0.75" top="1" bottom="1" header="0.5" footer="0.5"/>
  <pageSetup fitToHeight="1" fitToWidth="1" horizontalDpi="1200" verticalDpi="1200" orientation="portrait" paperSize="12" scale="76"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A1:O49"/>
  <sheetViews>
    <sheetView zoomScalePageLayoutView="0" workbookViewId="0" topLeftCell="A1">
      <selection activeCell="L27" sqref="L1:R16384"/>
    </sheetView>
  </sheetViews>
  <sheetFormatPr defaultColWidth="9.140625" defaultRowHeight="12.75"/>
  <cols>
    <col min="1" max="1" width="4.421875" style="33" bestFit="1" customWidth="1"/>
    <col min="2" max="3" width="9.140625" style="33" customWidth="1"/>
    <col min="4" max="4" width="5.7109375" style="33" customWidth="1"/>
    <col min="5" max="5" width="13.421875" style="33" customWidth="1"/>
    <col min="6" max="6" width="9.7109375" style="33" bestFit="1" customWidth="1"/>
    <col min="7" max="7" width="11.00390625" style="33" bestFit="1" customWidth="1"/>
    <col min="8" max="8" width="9.7109375" style="33" bestFit="1" customWidth="1"/>
    <col min="9" max="9" width="15.7109375" style="33" bestFit="1" customWidth="1"/>
    <col min="10" max="10" width="1.421875" style="154" customWidth="1"/>
    <col min="11" max="11" width="15.00390625" style="33" bestFit="1" customWidth="1"/>
    <col min="12" max="12" width="9.140625" style="33" customWidth="1"/>
    <col min="13" max="13" width="10.28125" style="33" bestFit="1" customWidth="1"/>
    <col min="14" max="14" width="9.140625" style="33" customWidth="1"/>
    <col min="15" max="15" width="15.00390625" style="33" bestFit="1" customWidth="1"/>
    <col min="16" max="16384" width="9.140625" style="33" customWidth="1"/>
  </cols>
  <sheetData>
    <row r="1" spans="1:11" ht="15">
      <c r="A1" s="112"/>
      <c r="B1" s="113"/>
      <c r="C1" s="113"/>
      <c r="D1" s="113"/>
      <c r="E1" s="113"/>
      <c r="F1" s="112"/>
      <c r="G1" s="112"/>
      <c r="H1" s="112"/>
      <c r="I1" s="34" t="s">
        <v>66</v>
      </c>
      <c r="J1" s="63"/>
      <c r="K1" s="34" t="s">
        <v>131</v>
      </c>
    </row>
    <row r="2" spans="1:11" ht="15">
      <c r="A2" s="112"/>
      <c r="B2" s="113"/>
      <c r="C2" s="113"/>
      <c r="D2" s="113"/>
      <c r="E2" s="113"/>
      <c r="F2" s="112"/>
      <c r="G2" s="112"/>
      <c r="H2" s="112"/>
      <c r="I2" s="48">
        <v>2015</v>
      </c>
      <c r="J2" s="152"/>
      <c r="K2" s="48">
        <v>2014</v>
      </c>
    </row>
    <row r="3" spans="1:11" ht="15">
      <c r="A3" s="112"/>
      <c r="B3" s="113"/>
      <c r="C3" s="113"/>
      <c r="D3" s="113"/>
      <c r="E3" s="113"/>
      <c r="F3" s="112"/>
      <c r="G3" s="112"/>
      <c r="H3" s="112"/>
      <c r="I3" s="36" t="s">
        <v>63</v>
      </c>
      <c r="J3" s="63"/>
      <c r="K3" s="36" t="s">
        <v>132</v>
      </c>
    </row>
    <row r="4" spans="1:11" ht="14.25">
      <c r="A4" s="112"/>
      <c r="B4" s="113"/>
      <c r="C4" s="113"/>
      <c r="D4" s="113"/>
      <c r="E4" s="113"/>
      <c r="F4" s="112"/>
      <c r="G4" s="112"/>
      <c r="H4" s="112"/>
      <c r="I4" s="244" t="s">
        <v>133</v>
      </c>
      <c r="J4" s="244"/>
      <c r="K4" s="244"/>
    </row>
    <row r="5" spans="1:11" ht="15.75">
      <c r="A5" s="114" t="s">
        <v>134</v>
      </c>
      <c r="B5" s="111" t="s">
        <v>135</v>
      </c>
      <c r="C5" s="113"/>
      <c r="D5" s="113"/>
      <c r="E5" s="113"/>
      <c r="F5" s="112"/>
      <c r="G5" s="112"/>
      <c r="H5" s="112"/>
      <c r="I5" s="46"/>
      <c r="J5" s="153"/>
      <c r="K5" s="46"/>
    </row>
    <row r="6" spans="1:11" ht="15">
      <c r="A6" s="38"/>
      <c r="B6" s="38"/>
      <c r="C6" s="38"/>
      <c r="D6" s="53"/>
      <c r="E6" s="49"/>
      <c r="F6" s="53"/>
      <c r="G6" s="53"/>
      <c r="H6" s="53"/>
      <c r="I6" s="38"/>
      <c r="J6" s="60"/>
      <c r="K6" s="49"/>
    </row>
    <row r="7" spans="1:11" ht="15">
      <c r="A7" s="117"/>
      <c r="B7" s="234" t="s">
        <v>136</v>
      </c>
      <c r="C7" s="234"/>
      <c r="D7" s="234"/>
      <c r="E7" s="49"/>
      <c r="F7" s="53"/>
      <c r="G7" s="53"/>
      <c r="H7" s="53"/>
      <c r="I7" s="50"/>
      <c r="J7" s="51"/>
      <c r="K7" s="52"/>
    </row>
    <row r="8" spans="1:11" ht="15">
      <c r="A8" s="117"/>
      <c r="B8" s="234" t="s">
        <v>137</v>
      </c>
      <c r="C8" s="234"/>
      <c r="D8" s="234"/>
      <c r="E8" s="49"/>
      <c r="F8" s="53"/>
      <c r="G8" s="53"/>
      <c r="H8" s="53"/>
      <c r="I8" s="206">
        <v>25747</v>
      </c>
      <c r="J8" s="51"/>
      <c r="K8" s="207">
        <v>29482</v>
      </c>
    </row>
    <row r="9" spans="1:11" ht="15" customHeight="1">
      <c r="A9" s="117"/>
      <c r="B9" s="234" t="s">
        <v>138</v>
      </c>
      <c r="C9" s="234"/>
      <c r="D9" s="234"/>
      <c r="E9" s="234"/>
      <c r="F9" s="53"/>
      <c r="G9" s="53"/>
      <c r="H9" s="53"/>
      <c r="I9" s="206">
        <v>1119192</v>
      </c>
      <c r="J9" s="51"/>
      <c r="K9" s="207">
        <v>961376</v>
      </c>
    </row>
    <row r="10" spans="1:11" ht="15">
      <c r="A10" s="117"/>
      <c r="B10" s="234" t="s">
        <v>139</v>
      </c>
      <c r="C10" s="234"/>
      <c r="D10" s="234"/>
      <c r="E10" s="49"/>
      <c r="F10" s="53"/>
      <c r="G10" s="53"/>
      <c r="H10" s="53"/>
      <c r="I10" s="206">
        <v>79455</v>
      </c>
      <c r="J10" s="51"/>
      <c r="K10" s="207">
        <v>74958</v>
      </c>
    </row>
    <row r="11" spans="1:11" ht="15">
      <c r="A11" s="117"/>
      <c r="B11" s="242" t="s">
        <v>210</v>
      </c>
      <c r="C11" s="242"/>
      <c r="D11" s="242"/>
      <c r="E11" s="49"/>
      <c r="F11" s="53"/>
      <c r="G11" s="53"/>
      <c r="H11" s="53"/>
      <c r="I11" s="206">
        <v>1500</v>
      </c>
      <c r="J11" s="51"/>
      <c r="K11" s="207">
        <v>22870</v>
      </c>
    </row>
    <row r="12" spans="1:11" ht="15">
      <c r="A12" s="117"/>
      <c r="B12" s="242" t="s">
        <v>211</v>
      </c>
      <c r="C12" s="242"/>
      <c r="D12" s="242"/>
      <c r="E12" s="49"/>
      <c r="F12" s="53"/>
      <c r="G12" s="53"/>
      <c r="H12" s="53"/>
      <c r="I12" s="206">
        <v>225410</v>
      </c>
      <c r="J12" s="51"/>
      <c r="K12" s="207">
        <v>231792</v>
      </c>
    </row>
    <row r="13" spans="1:11" ht="15">
      <c r="A13" s="117"/>
      <c r="B13" s="234" t="s">
        <v>221</v>
      </c>
      <c r="C13" s="234"/>
      <c r="D13" s="234"/>
      <c r="E13" s="49"/>
      <c r="F13" s="53"/>
      <c r="G13" s="53"/>
      <c r="H13" s="53"/>
      <c r="I13" s="206">
        <v>472110</v>
      </c>
      <c r="J13" s="51"/>
      <c r="K13" s="207">
        <v>495142</v>
      </c>
    </row>
    <row r="14" spans="1:11" ht="15">
      <c r="A14" s="117"/>
      <c r="B14" s="234" t="s">
        <v>222</v>
      </c>
      <c r="C14" s="234"/>
      <c r="D14" s="234"/>
      <c r="E14" s="49"/>
      <c r="F14" s="53"/>
      <c r="G14" s="53"/>
      <c r="H14" s="53"/>
      <c r="I14" s="206">
        <v>264955</v>
      </c>
      <c r="J14" s="51"/>
      <c r="K14" s="207">
        <v>170642</v>
      </c>
    </row>
    <row r="15" spans="1:11" ht="15" customHeight="1">
      <c r="A15" s="117"/>
      <c r="B15" s="234" t="s">
        <v>219</v>
      </c>
      <c r="C15" s="234"/>
      <c r="D15" s="234"/>
      <c r="E15" s="234"/>
      <c r="F15" s="53"/>
      <c r="G15" s="53"/>
      <c r="H15" s="53"/>
      <c r="I15" s="206">
        <v>110419</v>
      </c>
      <c r="J15" s="51"/>
      <c r="K15" s="207">
        <v>96425</v>
      </c>
    </row>
    <row r="16" spans="1:11" ht="15" customHeight="1">
      <c r="A16" s="117"/>
      <c r="B16" s="234" t="s">
        <v>218</v>
      </c>
      <c r="C16" s="234"/>
      <c r="D16" s="234"/>
      <c r="E16" s="158"/>
      <c r="F16" s="53"/>
      <c r="G16" s="53"/>
      <c r="H16" s="53"/>
      <c r="I16" s="206">
        <v>393161</v>
      </c>
      <c r="J16" s="51"/>
      <c r="K16" s="207">
        <v>207493</v>
      </c>
    </row>
    <row r="17" spans="1:11" ht="15">
      <c r="A17" s="117"/>
      <c r="B17" s="234" t="s">
        <v>220</v>
      </c>
      <c r="C17" s="234"/>
      <c r="D17" s="234"/>
      <c r="E17" s="49"/>
      <c r="F17" s="53"/>
      <c r="G17" s="53"/>
      <c r="H17" s="53"/>
      <c r="I17" s="208">
        <v>75424</v>
      </c>
      <c r="J17" s="51"/>
      <c r="K17" s="209">
        <v>71032</v>
      </c>
    </row>
    <row r="18" spans="1:13" ht="15">
      <c r="A18" s="117"/>
      <c r="B18" s="38"/>
      <c r="C18" s="38"/>
      <c r="D18" s="38"/>
      <c r="E18" s="38"/>
      <c r="F18" s="38"/>
      <c r="G18" s="53"/>
      <c r="H18" s="53"/>
      <c r="I18" s="210">
        <f>SUM(I7:I17)</f>
        <v>2767373</v>
      </c>
      <c r="J18" s="53">
        <f>SUM(J7:J17)</f>
        <v>0</v>
      </c>
      <c r="K18" s="210">
        <f>SUM(K7:K17)</f>
        <v>2361212</v>
      </c>
      <c r="M18" s="58"/>
    </row>
    <row r="19" spans="1:11" ht="15.75">
      <c r="A19" s="117"/>
      <c r="B19" s="40" t="s">
        <v>199</v>
      </c>
      <c r="C19" s="38"/>
      <c r="D19" s="38"/>
      <c r="E19" s="38"/>
      <c r="F19" s="38"/>
      <c r="G19" s="53"/>
      <c r="H19" s="53"/>
      <c r="I19" s="118">
        <v>0</v>
      </c>
      <c r="J19" s="51"/>
      <c r="K19" s="118">
        <v>0</v>
      </c>
    </row>
    <row r="20" spans="1:11" ht="15">
      <c r="A20" s="117"/>
      <c r="B20" s="38" t="s">
        <v>140</v>
      </c>
      <c r="C20" s="38"/>
      <c r="D20" s="38"/>
      <c r="E20" s="38"/>
      <c r="F20" s="38"/>
      <c r="G20" s="53"/>
      <c r="H20" s="53"/>
      <c r="I20" s="53">
        <f>+I18+I19</f>
        <v>2767373</v>
      </c>
      <c r="J20" s="53">
        <f>+J18+J19</f>
        <v>0</v>
      </c>
      <c r="K20" s="53">
        <f>+K18+K19</f>
        <v>2361212</v>
      </c>
    </row>
    <row r="21" spans="1:11" ht="15">
      <c r="A21" s="117"/>
      <c r="B21" s="38"/>
      <c r="C21" s="38"/>
      <c r="D21" s="38"/>
      <c r="E21" s="38"/>
      <c r="F21" s="38"/>
      <c r="G21" s="53"/>
      <c r="H21" s="53"/>
      <c r="I21" s="53"/>
      <c r="J21" s="51"/>
      <c r="K21" s="53"/>
    </row>
    <row r="22" spans="1:11" ht="15">
      <c r="A22" s="117"/>
      <c r="B22" s="38" t="s">
        <v>141</v>
      </c>
      <c r="C22" s="38"/>
      <c r="D22" s="38"/>
      <c r="E22" s="38"/>
      <c r="F22" s="38"/>
      <c r="G22" s="53"/>
      <c r="H22" s="53"/>
      <c r="I22" s="53">
        <v>-75912</v>
      </c>
      <c r="J22" s="51"/>
      <c r="K22" s="53">
        <v>-57245</v>
      </c>
    </row>
    <row r="23" spans="1:11" ht="15">
      <c r="A23" s="117"/>
      <c r="B23" s="38" t="s">
        <v>161</v>
      </c>
      <c r="C23" s="38"/>
      <c r="D23" s="38"/>
      <c r="E23" s="38"/>
      <c r="F23" s="38"/>
      <c r="G23" s="53"/>
      <c r="H23" s="53"/>
      <c r="I23" s="118">
        <v>-54511</v>
      </c>
      <c r="J23" s="51"/>
      <c r="K23" s="118">
        <v>-47060</v>
      </c>
    </row>
    <row r="24" spans="1:11" ht="15">
      <c r="A24" s="117"/>
      <c r="B24" s="38"/>
      <c r="C24" s="38"/>
      <c r="D24" s="38"/>
      <c r="E24" s="38"/>
      <c r="F24" s="38"/>
      <c r="G24" s="53"/>
      <c r="H24" s="53"/>
      <c r="I24" s="53">
        <f>SUM(I22:I23)</f>
        <v>-130423</v>
      </c>
      <c r="J24" s="53">
        <f>SUM(J22:J23)</f>
        <v>0</v>
      </c>
      <c r="K24" s="53">
        <f>SUM(K22:K23)</f>
        <v>-104305</v>
      </c>
    </row>
    <row r="25" spans="1:11" ht="15.75" thickBot="1">
      <c r="A25" s="117"/>
      <c r="B25" s="38" t="s">
        <v>142</v>
      </c>
      <c r="C25" s="38"/>
      <c r="D25" s="38"/>
      <c r="E25" s="38"/>
      <c r="F25" s="38"/>
      <c r="G25" s="53"/>
      <c r="H25" s="53"/>
      <c r="I25" s="211">
        <f>+I20+I24</f>
        <v>2636950</v>
      </c>
      <c r="J25" s="53">
        <f>+J20+J24</f>
        <v>0</v>
      </c>
      <c r="K25" s="211">
        <f>+K20+K24</f>
        <v>2256907</v>
      </c>
    </row>
    <row r="26" spans="1:11" ht="15.75" thickTop="1">
      <c r="A26" s="117"/>
      <c r="B26" s="38"/>
      <c r="C26" s="38"/>
      <c r="D26" s="38"/>
      <c r="E26" s="38"/>
      <c r="F26" s="38"/>
      <c r="G26" s="53"/>
      <c r="H26" s="53"/>
      <c r="I26" s="53"/>
      <c r="J26" s="51"/>
      <c r="K26" s="53"/>
    </row>
    <row r="27" spans="1:11" ht="15">
      <c r="A27" s="114" t="s">
        <v>171</v>
      </c>
      <c r="B27" s="38" t="s">
        <v>172</v>
      </c>
      <c r="C27" s="38"/>
      <c r="D27" s="38"/>
      <c r="E27" s="38"/>
      <c r="F27" s="38"/>
      <c r="G27" s="53"/>
      <c r="H27" s="53"/>
      <c r="I27" s="53"/>
      <c r="J27" s="51"/>
      <c r="K27" s="53"/>
    </row>
    <row r="28" spans="1:11" ht="15">
      <c r="A28" s="114"/>
      <c r="B28" s="38"/>
      <c r="C28" s="38"/>
      <c r="D28" s="38"/>
      <c r="E28" s="38"/>
      <c r="F28" s="38"/>
      <c r="G28" s="53"/>
      <c r="H28" s="53"/>
      <c r="I28" s="53"/>
      <c r="J28" s="51"/>
      <c r="K28" s="53"/>
    </row>
    <row r="29" spans="1:11" ht="15">
      <c r="A29" s="117"/>
      <c r="B29" s="38"/>
      <c r="C29" s="38"/>
      <c r="D29" s="38"/>
      <c r="E29" s="236" t="s">
        <v>230</v>
      </c>
      <c r="F29" s="236"/>
      <c r="G29" s="236"/>
      <c r="H29" s="238" t="s">
        <v>229</v>
      </c>
      <c r="I29" s="239"/>
      <c r="J29" s="239"/>
      <c r="K29" s="240"/>
    </row>
    <row r="30" spans="1:13" ht="15">
      <c r="A30" s="117"/>
      <c r="B30" s="38"/>
      <c r="C30" s="38"/>
      <c r="D30" s="38"/>
      <c r="E30" s="212" t="s">
        <v>178</v>
      </c>
      <c r="F30" s="212" t="s">
        <v>179</v>
      </c>
      <c r="G30" s="213" t="s">
        <v>117</v>
      </c>
      <c r="H30" s="214" t="s">
        <v>178</v>
      </c>
      <c r="I30" s="214" t="s">
        <v>179</v>
      </c>
      <c r="K30" s="215" t="s">
        <v>117</v>
      </c>
      <c r="M30" s="216"/>
    </row>
    <row r="31" spans="1:11" ht="15">
      <c r="A31" s="117"/>
      <c r="C31" s="38"/>
      <c r="D31" s="38"/>
      <c r="E31" s="38"/>
      <c r="F31" s="38"/>
      <c r="G31" s="53"/>
      <c r="H31" s="53"/>
      <c r="I31" s="53"/>
      <c r="J31" s="51"/>
      <c r="K31" s="53"/>
    </row>
    <row r="32" spans="1:11" ht="15">
      <c r="A32" s="117"/>
      <c r="B32" s="38" t="s">
        <v>173</v>
      </c>
      <c r="C32" s="38"/>
      <c r="D32" s="38"/>
      <c r="E32" s="175">
        <f>H36</f>
        <v>57245</v>
      </c>
      <c r="F32" s="175">
        <f>I36</f>
        <v>47060</v>
      </c>
      <c r="G32" s="118">
        <f>F32+E32</f>
        <v>104305</v>
      </c>
      <c r="H32" s="118">
        <v>15372</v>
      </c>
      <c r="I32" s="118">
        <v>31422</v>
      </c>
      <c r="J32" s="51"/>
      <c r="K32" s="118">
        <f>H32+I32</f>
        <v>46794</v>
      </c>
    </row>
    <row r="33" spans="1:11" ht="15">
      <c r="A33" s="117"/>
      <c r="B33" s="38" t="s">
        <v>174</v>
      </c>
      <c r="C33" s="38"/>
      <c r="D33" s="38"/>
      <c r="E33" s="37">
        <v>18667</v>
      </c>
      <c r="F33" s="37">
        <v>7451</v>
      </c>
      <c r="G33" s="53">
        <f>F33+E33</f>
        <v>26118</v>
      </c>
      <c r="H33" s="53">
        <v>41873</v>
      </c>
      <c r="I33" s="53">
        <v>15638</v>
      </c>
      <c r="J33" s="51"/>
      <c r="K33" s="53">
        <f>H33+I33</f>
        <v>57511</v>
      </c>
    </row>
    <row r="34" spans="1:11" ht="15">
      <c r="A34" s="117"/>
      <c r="B34" s="38" t="s">
        <v>175</v>
      </c>
      <c r="C34" s="38"/>
      <c r="D34" s="38"/>
      <c r="E34" s="37">
        <v>0</v>
      </c>
      <c r="F34" s="37">
        <v>0</v>
      </c>
      <c r="G34" s="53">
        <f>F34+E34</f>
        <v>0</v>
      </c>
      <c r="H34" s="53">
        <v>0</v>
      </c>
      <c r="I34" s="53">
        <v>0</v>
      </c>
      <c r="J34" s="51"/>
      <c r="K34" s="53">
        <f>I34+H34</f>
        <v>0</v>
      </c>
    </row>
    <row r="35" spans="1:11" ht="15">
      <c r="A35" s="117"/>
      <c r="B35" s="38" t="s">
        <v>176</v>
      </c>
      <c r="C35" s="38"/>
      <c r="D35" s="38"/>
      <c r="E35" s="37">
        <v>0</v>
      </c>
      <c r="F35" s="37">
        <v>0</v>
      </c>
      <c r="G35" s="53">
        <f>F35+E35</f>
        <v>0</v>
      </c>
      <c r="H35" s="53">
        <v>0</v>
      </c>
      <c r="I35" s="53">
        <v>0</v>
      </c>
      <c r="J35" s="51"/>
      <c r="K35" s="53">
        <f>I35+H35</f>
        <v>0</v>
      </c>
    </row>
    <row r="36" spans="1:14" ht="16.5" thickBot="1">
      <c r="A36" s="117"/>
      <c r="B36" s="38" t="s">
        <v>177</v>
      </c>
      <c r="C36" s="38"/>
      <c r="D36" s="38"/>
      <c r="E36" s="184">
        <f>SUM(E32:E35)</f>
        <v>75912</v>
      </c>
      <c r="F36" s="184">
        <f>SUM(F32:F35)</f>
        <v>54511</v>
      </c>
      <c r="G36" s="184">
        <f>SUM(G32:G35)</f>
        <v>130423</v>
      </c>
      <c r="H36" s="184">
        <f>SUM(H32:H35)</f>
        <v>57245</v>
      </c>
      <c r="I36" s="217">
        <f>SUM(I32:I35)</f>
        <v>47060</v>
      </c>
      <c r="J36" s="51"/>
      <c r="K36" s="217">
        <f>SUM(K32:K35)</f>
        <v>104305</v>
      </c>
      <c r="M36" s="58"/>
      <c r="N36" s="58"/>
    </row>
    <row r="37" spans="1:11" ht="13.5" thickTop="1">
      <c r="A37" s="47"/>
      <c r="B37" s="47"/>
      <c r="C37" s="47"/>
      <c r="D37" s="47"/>
      <c r="E37" s="47"/>
      <c r="F37" s="47"/>
      <c r="G37" s="47"/>
      <c r="H37" s="47"/>
      <c r="I37" s="47"/>
      <c r="J37" s="218"/>
      <c r="K37" s="47"/>
    </row>
    <row r="38" spans="1:11" ht="15" customHeight="1">
      <c r="A38" s="114" t="s">
        <v>188</v>
      </c>
      <c r="B38" s="241" t="s">
        <v>231</v>
      </c>
      <c r="C38" s="241"/>
      <c r="D38" s="241"/>
      <c r="E38" s="241"/>
      <c r="F38" s="241"/>
      <c r="G38" s="241"/>
      <c r="H38" s="241"/>
      <c r="I38" s="241"/>
      <c r="J38" s="241"/>
      <c r="K38" s="241"/>
    </row>
    <row r="39" spans="1:11" ht="12.75" customHeight="1">
      <c r="A39" s="47"/>
      <c r="B39" s="241"/>
      <c r="C39" s="241"/>
      <c r="D39" s="241"/>
      <c r="E39" s="241"/>
      <c r="F39" s="241"/>
      <c r="G39" s="241"/>
      <c r="H39" s="241"/>
      <c r="I39" s="241"/>
      <c r="J39" s="241"/>
      <c r="K39" s="241"/>
    </row>
    <row r="40" spans="1:11" ht="12.75" customHeight="1">
      <c r="A40" s="47"/>
      <c r="B40" s="241"/>
      <c r="C40" s="241"/>
      <c r="D40" s="241"/>
      <c r="E40" s="241"/>
      <c r="F40" s="241"/>
      <c r="G40" s="241"/>
      <c r="H40" s="241"/>
      <c r="I40" s="241"/>
      <c r="J40" s="241"/>
      <c r="K40" s="241"/>
    </row>
    <row r="41" spans="1:11" ht="12.75" customHeight="1">
      <c r="A41" s="47"/>
      <c r="B41" s="119"/>
      <c r="C41" s="119"/>
      <c r="D41" s="119"/>
      <c r="E41" s="119"/>
      <c r="F41" s="238" t="s">
        <v>228</v>
      </c>
      <c r="G41" s="239"/>
      <c r="H41" s="239"/>
      <c r="I41" s="239"/>
      <c r="J41" s="239"/>
      <c r="K41" s="240"/>
    </row>
    <row r="42" spans="6:15" ht="12.75">
      <c r="F42" s="243" t="s">
        <v>180</v>
      </c>
      <c r="G42" s="243"/>
      <c r="H42" s="243"/>
      <c r="I42" s="148" t="s">
        <v>183</v>
      </c>
      <c r="K42" s="150" t="s">
        <v>183</v>
      </c>
      <c r="O42" s="62"/>
    </row>
    <row r="43" spans="6:11" ht="12.75">
      <c r="F43" s="159" t="s">
        <v>181</v>
      </c>
      <c r="G43" s="159" t="s">
        <v>182</v>
      </c>
      <c r="H43" s="159" t="s">
        <v>117</v>
      </c>
      <c r="I43" s="149" t="s">
        <v>184</v>
      </c>
      <c r="K43" s="151" t="s">
        <v>206</v>
      </c>
    </row>
    <row r="45" spans="2:11" ht="12.75">
      <c r="B45" s="33" t="s">
        <v>185</v>
      </c>
      <c r="F45" s="220">
        <v>34993</v>
      </c>
      <c r="G45" s="120">
        <v>0</v>
      </c>
      <c r="H45" s="120">
        <f>G45+F45</f>
        <v>34993</v>
      </c>
      <c r="I45" s="39">
        <v>5640</v>
      </c>
      <c r="J45" s="219"/>
      <c r="K45" s="39">
        <f>I45</f>
        <v>5640</v>
      </c>
    </row>
    <row r="46" spans="2:11" ht="12.75">
      <c r="B46" s="33" t="s">
        <v>186</v>
      </c>
      <c r="F46" s="220">
        <f>11565+4509</f>
        <v>16074</v>
      </c>
      <c r="G46" s="120">
        <v>0</v>
      </c>
      <c r="H46" s="120">
        <f>G46+F46</f>
        <v>16074</v>
      </c>
      <c r="I46" s="39">
        <v>1831</v>
      </c>
      <c r="J46" s="219"/>
      <c r="K46" s="39">
        <f>I46</f>
        <v>1831</v>
      </c>
    </row>
    <row r="47" spans="2:11" ht="12.75">
      <c r="B47" s="33" t="s">
        <v>187</v>
      </c>
      <c r="F47" s="220">
        <v>95456</v>
      </c>
      <c r="G47" s="120">
        <v>0</v>
      </c>
      <c r="H47" s="120">
        <f>G47+F47</f>
        <v>95456</v>
      </c>
      <c r="I47" s="39">
        <v>68441</v>
      </c>
      <c r="J47" s="219"/>
      <c r="K47" s="39">
        <f>I47</f>
        <v>68441</v>
      </c>
    </row>
    <row r="48" spans="6:11" ht="13.5" thickBot="1">
      <c r="F48" s="121">
        <f>SUM(F45:F47)</f>
        <v>146523</v>
      </c>
      <c r="G48" s="121">
        <f>SUM(G45:G47)</f>
        <v>0</v>
      </c>
      <c r="H48" s="121">
        <f>SUM(H45:H47)</f>
        <v>146523</v>
      </c>
      <c r="I48" s="121">
        <f>SUM(I45:I47)</f>
        <v>75912</v>
      </c>
      <c r="J48" s="219"/>
      <c r="K48" s="121">
        <f>SUM(K45:K47)</f>
        <v>75912</v>
      </c>
    </row>
    <row r="49" ht="13.5" thickTop="1">
      <c r="F49" s="58">
        <f>F48-146523</f>
        <v>0</v>
      </c>
    </row>
  </sheetData>
  <sheetProtection/>
  <mergeCells count="17">
    <mergeCell ref="B9:E9"/>
    <mergeCell ref="F41:K41"/>
    <mergeCell ref="F42:H42"/>
    <mergeCell ref="I4:K4"/>
    <mergeCell ref="B7:D7"/>
    <mergeCell ref="B8:D8"/>
    <mergeCell ref="B17:D17"/>
    <mergeCell ref="B10:D10"/>
    <mergeCell ref="B13:D13"/>
    <mergeCell ref="B14:D14"/>
    <mergeCell ref="H29:K29"/>
    <mergeCell ref="E29:G29"/>
    <mergeCell ref="B38:K40"/>
    <mergeCell ref="B15:E15"/>
    <mergeCell ref="B11:D11"/>
    <mergeCell ref="B12:D12"/>
    <mergeCell ref="B16:D16"/>
  </mergeCells>
  <printOptions horizontalCentered="1"/>
  <pageMargins left="0.75" right="0.75" top="1" bottom="1" header="0.5" footer="0.5"/>
  <pageSetup fitToHeight="1" fitToWidth="1" horizontalDpi="1200" verticalDpi="1200" orientation="portrait" paperSize="12" scale="87" r:id="rId1"/>
</worksheet>
</file>

<file path=xl/worksheets/sheet8.xml><?xml version="1.0" encoding="utf-8"?>
<worksheet xmlns="http://schemas.openxmlformats.org/spreadsheetml/2006/main" xmlns:r="http://schemas.openxmlformats.org/officeDocument/2006/relationships">
  <sheetPr>
    <tabColor rgb="FF00B050"/>
    <pageSetUpPr fitToPage="1"/>
  </sheetPr>
  <dimension ref="A1:K54"/>
  <sheetViews>
    <sheetView zoomScalePageLayoutView="0" workbookViewId="0" topLeftCell="A1">
      <selection activeCell="F10" sqref="F10"/>
    </sheetView>
  </sheetViews>
  <sheetFormatPr defaultColWidth="9.140625" defaultRowHeight="12.75"/>
  <cols>
    <col min="1" max="1" width="4.57421875" style="33" bestFit="1" customWidth="1"/>
    <col min="2" max="8" width="9.140625" style="33" customWidth="1"/>
    <col min="9" max="9" width="15.7109375" style="33" bestFit="1" customWidth="1"/>
    <col min="10" max="10" width="1.57421875" style="33" customWidth="1"/>
    <col min="11" max="11" width="15.00390625" style="33" bestFit="1" customWidth="1"/>
    <col min="12" max="16384" width="9.140625" style="33" customWidth="1"/>
  </cols>
  <sheetData>
    <row r="1" spans="1:11" ht="15.75">
      <c r="A1" s="122"/>
      <c r="B1" s="38"/>
      <c r="C1" s="38"/>
      <c r="D1" s="38"/>
      <c r="E1" s="38"/>
      <c r="F1" s="38"/>
      <c r="G1" s="38"/>
      <c r="H1" s="38"/>
      <c r="I1" s="34" t="s">
        <v>66</v>
      </c>
      <c r="J1" s="34"/>
      <c r="K1" s="34" t="s">
        <v>131</v>
      </c>
    </row>
    <row r="2" spans="1:11" ht="15.75">
      <c r="A2" s="122"/>
      <c r="B2" s="38"/>
      <c r="C2" s="38"/>
      <c r="D2" s="38"/>
      <c r="E2" s="38"/>
      <c r="F2" s="38"/>
      <c r="G2" s="38"/>
      <c r="H2" s="38"/>
      <c r="I2" s="48">
        <v>2015</v>
      </c>
      <c r="J2" s="48"/>
      <c r="K2" s="48">
        <v>2014</v>
      </c>
    </row>
    <row r="3" spans="1:11" ht="15.75">
      <c r="A3" s="122"/>
      <c r="B3" s="38"/>
      <c r="C3" s="38"/>
      <c r="D3" s="38"/>
      <c r="E3" s="38"/>
      <c r="F3" s="38"/>
      <c r="G3" s="38"/>
      <c r="H3" s="38"/>
      <c r="I3" s="36" t="s">
        <v>63</v>
      </c>
      <c r="J3" s="36"/>
      <c r="K3" s="36" t="s">
        <v>132</v>
      </c>
    </row>
    <row r="4" spans="1:11" ht="15">
      <c r="A4" s="122"/>
      <c r="B4" s="38"/>
      <c r="C4" s="38"/>
      <c r="D4" s="38"/>
      <c r="E4" s="38"/>
      <c r="F4" s="38"/>
      <c r="G4" s="38"/>
      <c r="H4" s="38"/>
      <c r="I4" s="237" t="s">
        <v>133</v>
      </c>
      <c r="J4" s="237"/>
      <c r="K4" s="237"/>
    </row>
    <row r="5" spans="1:11" ht="15">
      <c r="A5" s="122"/>
      <c r="B5" s="38"/>
      <c r="C5" s="38"/>
      <c r="D5" s="38"/>
      <c r="E5" s="38"/>
      <c r="F5" s="38"/>
      <c r="G5" s="38"/>
      <c r="H5" s="38"/>
      <c r="I5" s="38"/>
      <c r="J5" s="123"/>
      <c r="K5" s="124"/>
    </row>
    <row r="6" spans="1:11" ht="15.75">
      <c r="A6" s="125">
        <v>8</v>
      </c>
      <c r="B6" s="126" t="s">
        <v>32</v>
      </c>
      <c r="C6" s="38"/>
      <c r="D6" s="38"/>
      <c r="E6" s="38"/>
      <c r="F6" s="38"/>
      <c r="G6" s="38"/>
      <c r="H6" s="38"/>
      <c r="I6" s="127"/>
      <c r="J6" s="59"/>
      <c r="K6" s="127"/>
    </row>
    <row r="7" spans="1:11" ht="15">
      <c r="A7" s="38"/>
      <c r="B7" s="128"/>
      <c r="C7" s="38"/>
      <c r="D7" s="38"/>
      <c r="E7" s="38"/>
      <c r="F7" s="38"/>
      <c r="G7" s="38"/>
      <c r="H7" s="38"/>
      <c r="I7" s="127"/>
      <c r="J7" s="59"/>
      <c r="K7" s="127"/>
    </row>
    <row r="8" spans="1:11" ht="15.75" thickBot="1">
      <c r="A8" s="114" t="s">
        <v>143</v>
      </c>
      <c r="B8" s="128" t="s">
        <v>144</v>
      </c>
      <c r="C8" s="38"/>
      <c r="D8" s="38"/>
      <c r="E8" s="38"/>
      <c r="F8" s="38"/>
      <c r="G8" s="38"/>
      <c r="H8" s="38"/>
      <c r="I8" s="129">
        <v>34127</v>
      </c>
      <c r="J8" s="130"/>
      <c r="K8" s="129">
        <v>167628</v>
      </c>
    </row>
    <row r="9" spans="1:11" ht="15.75" thickTop="1">
      <c r="A9" s="114"/>
      <c r="B9" s="128"/>
      <c r="C9" s="38"/>
      <c r="D9" s="38"/>
      <c r="E9" s="38"/>
      <c r="F9" s="38"/>
      <c r="G9" s="38"/>
      <c r="H9" s="38"/>
      <c r="I9" s="37"/>
      <c r="J9" s="130"/>
      <c r="K9" s="37"/>
    </row>
    <row r="10" spans="1:11" ht="15.75" thickBot="1">
      <c r="A10" s="114" t="s">
        <v>145</v>
      </c>
      <c r="B10" s="128" t="s">
        <v>160</v>
      </c>
      <c r="C10" s="38"/>
      <c r="D10" s="38"/>
      <c r="E10" s="38"/>
      <c r="F10" s="38"/>
      <c r="G10" s="38"/>
      <c r="H10" s="38"/>
      <c r="I10" s="129">
        <v>0</v>
      </c>
      <c r="J10" s="130"/>
      <c r="K10" s="129">
        <v>1300</v>
      </c>
    </row>
    <row r="11" spans="1:11" ht="15.75" thickTop="1">
      <c r="A11" s="114"/>
      <c r="B11" s="128"/>
      <c r="C11" s="38"/>
      <c r="D11" s="38"/>
      <c r="E11" s="38"/>
      <c r="F11" s="38"/>
      <c r="G11" s="38"/>
      <c r="H11" s="38"/>
      <c r="I11" s="130"/>
      <c r="J11" s="130"/>
      <c r="K11" s="130"/>
    </row>
    <row r="12" spans="1:11" ht="15.75" thickBot="1">
      <c r="A12" s="114" t="s">
        <v>145</v>
      </c>
      <c r="B12" s="128" t="s">
        <v>146</v>
      </c>
      <c r="C12" s="38"/>
      <c r="D12" s="38"/>
      <c r="E12" s="38"/>
      <c r="F12" s="38"/>
      <c r="G12" s="38"/>
      <c r="H12" s="38"/>
      <c r="I12" s="129">
        <v>22244</v>
      </c>
      <c r="J12" s="130"/>
      <c r="K12" s="129">
        <v>35542</v>
      </c>
    </row>
    <row r="13" spans="1:11" ht="15.75" thickTop="1">
      <c r="A13" s="114"/>
      <c r="B13" s="128"/>
      <c r="C13" s="38"/>
      <c r="D13" s="38"/>
      <c r="E13" s="38"/>
      <c r="F13" s="38"/>
      <c r="G13" s="38"/>
      <c r="H13" s="38"/>
      <c r="I13" s="37"/>
      <c r="J13" s="130"/>
      <c r="K13" s="130"/>
    </row>
    <row r="14" spans="1:11" ht="15">
      <c r="A14" s="114"/>
      <c r="B14" s="246" t="s">
        <v>147</v>
      </c>
      <c r="C14" s="246"/>
      <c r="D14" s="246"/>
      <c r="E14" s="246"/>
      <c r="F14" s="246"/>
      <c r="G14" s="246"/>
      <c r="H14" s="246"/>
      <c r="I14" s="246"/>
      <c r="J14" s="246"/>
      <c r="K14" s="246"/>
    </row>
    <row r="15" spans="1:11" ht="15">
      <c r="A15" s="114"/>
      <c r="B15" s="246"/>
      <c r="C15" s="246"/>
      <c r="D15" s="246"/>
      <c r="E15" s="246"/>
      <c r="F15" s="246"/>
      <c r="G15" s="246"/>
      <c r="H15" s="246"/>
      <c r="I15" s="246"/>
      <c r="J15" s="246"/>
      <c r="K15" s="246"/>
    </row>
    <row r="16" spans="1:11" ht="15">
      <c r="A16" s="38"/>
      <c r="B16" s="246"/>
      <c r="C16" s="246"/>
      <c r="D16" s="246"/>
      <c r="E16" s="246"/>
      <c r="F16" s="246"/>
      <c r="G16" s="246"/>
      <c r="H16" s="246"/>
      <c r="I16" s="246"/>
      <c r="J16" s="246"/>
      <c r="K16" s="246"/>
    </row>
    <row r="17" spans="1:11" ht="15">
      <c r="A17" s="38"/>
      <c r="B17" s="161"/>
      <c r="C17" s="161"/>
      <c r="D17" s="161"/>
      <c r="E17" s="161"/>
      <c r="F17" s="161"/>
      <c r="G17" s="161"/>
      <c r="H17" s="161"/>
      <c r="I17" s="161"/>
      <c r="J17" s="161"/>
      <c r="K17" s="161"/>
    </row>
    <row r="18" spans="1:11" ht="15.75">
      <c r="A18" s="131" t="s">
        <v>148</v>
      </c>
      <c r="B18" s="132" t="s">
        <v>149</v>
      </c>
      <c r="C18" s="38"/>
      <c r="D18" s="38"/>
      <c r="E18" s="38"/>
      <c r="F18" s="38"/>
      <c r="G18" s="37"/>
      <c r="H18" s="45"/>
      <c r="I18" s="59"/>
      <c r="J18" s="59"/>
      <c r="K18" s="59"/>
    </row>
    <row r="19" spans="1:11" ht="15">
      <c r="A19" s="133"/>
      <c r="B19" s="134"/>
      <c r="C19" s="38"/>
      <c r="D19" s="38"/>
      <c r="E19" s="38"/>
      <c r="F19" s="38"/>
      <c r="G19" s="37"/>
      <c r="H19" s="45"/>
      <c r="I19" s="59"/>
      <c r="J19" s="59"/>
      <c r="K19" s="59"/>
    </row>
    <row r="20" spans="1:11" ht="15">
      <c r="A20" s="135" t="s">
        <v>150</v>
      </c>
      <c r="B20" s="247" t="s">
        <v>151</v>
      </c>
      <c r="C20" s="247"/>
      <c r="D20" s="247"/>
      <c r="E20" s="247"/>
      <c r="F20" s="247"/>
      <c r="G20" s="247"/>
      <c r="H20" s="247"/>
      <c r="I20" s="247"/>
      <c r="J20" s="247"/>
      <c r="K20" s="247"/>
    </row>
    <row r="21" spans="1:11" ht="15">
      <c r="A21" s="135"/>
      <c r="B21" s="247"/>
      <c r="C21" s="247"/>
      <c r="D21" s="247"/>
      <c r="E21" s="247"/>
      <c r="F21" s="247"/>
      <c r="G21" s="247"/>
      <c r="H21" s="247"/>
      <c r="I21" s="247"/>
      <c r="J21" s="247"/>
      <c r="K21" s="247"/>
    </row>
    <row r="22" spans="1:11" ht="15">
      <c r="A22" s="135"/>
      <c r="B22" s="247"/>
      <c r="C22" s="247"/>
      <c r="D22" s="247"/>
      <c r="E22" s="247"/>
      <c r="F22" s="247"/>
      <c r="G22" s="247"/>
      <c r="H22" s="247"/>
      <c r="I22" s="247"/>
      <c r="J22" s="247"/>
      <c r="K22" s="247"/>
    </row>
    <row r="23" spans="1:11" ht="15">
      <c r="A23" s="135"/>
      <c r="B23" s="247"/>
      <c r="C23" s="247"/>
      <c r="D23" s="247"/>
      <c r="E23" s="247"/>
      <c r="F23" s="247"/>
      <c r="G23" s="247"/>
      <c r="H23" s="247"/>
      <c r="I23" s="247"/>
      <c r="J23" s="247"/>
      <c r="K23" s="247"/>
    </row>
    <row r="24" spans="1:11" ht="15">
      <c r="A24" s="135"/>
      <c r="B24" s="247"/>
      <c r="C24" s="247"/>
      <c r="D24" s="247"/>
      <c r="E24" s="247"/>
      <c r="F24" s="247"/>
      <c r="G24" s="247"/>
      <c r="H24" s="247"/>
      <c r="I24" s="247"/>
      <c r="J24" s="247"/>
      <c r="K24" s="247"/>
    </row>
    <row r="25" spans="1:11" ht="15">
      <c r="A25" s="133"/>
      <c r="B25" s="247"/>
      <c r="C25" s="247"/>
      <c r="D25" s="247"/>
      <c r="E25" s="247"/>
      <c r="F25" s="247"/>
      <c r="G25" s="247"/>
      <c r="H25" s="247"/>
      <c r="I25" s="247"/>
      <c r="J25" s="247"/>
      <c r="K25" s="247"/>
    </row>
    <row r="26" spans="1:11" ht="15">
      <c r="A26" s="133"/>
      <c r="B26" s="136"/>
      <c r="C26" s="136"/>
      <c r="D26" s="136"/>
      <c r="E26" s="136"/>
      <c r="F26" s="136"/>
      <c r="G26" s="136"/>
      <c r="H26" s="136"/>
      <c r="I26" s="136"/>
      <c r="J26" s="136"/>
      <c r="K26" s="136"/>
    </row>
    <row r="27" spans="1:11" ht="15">
      <c r="A27" s="135" t="s">
        <v>152</v>
      </c>
      <c r="B27" s="245" t="s">
        <v>153</v>
      </c>
      <c r="C27" s="245"/>
      <c r="D27" s="245"/>
      <c r="E27" s="245"/>
      <c r="F27" s="245"/>
      <c r="G27" s="245"/>
      <c r="H27" s="245"/>
      <c r="I27" s="245"/>
      <c r="J27" s="245"/>
      <c r="K27" s="245"/>
    </row>
    <row r="28" spans="1:11" ht="15">
      <c r="A28" s="135"/>
      <c r="B28" s="245"/>
      <c r="C28" s="245"/>
      <c r="D28" s="245"/>
      <c r="E28" s="245"/>
      <c r="F28" s="245"/>
      <c r="G28" s="245"/>
      <c r="H28" s="245"/>
      <c r="I28" s="245"/>
      <c r="J28" s="245"/>
      <c r="K28" s="245"/>
    </row>
    <row r="29" spans="1:11" ht="15.75">
      <c r="A29" s="135"/>
      <c r="B29" s="160"/>
      <c r="C29" s="160"/>
      <c r="D29" s="160"/>
      <c r="E29" s="160"/>
      <c r="F29" s="160"/>
      <c r="G29" s="160"/>
      <c r="H29" s="160"/>
      <c r="I29" s="34" t="s">
        <v>66</v>
      </c>
      <c r="J29" s="34"/>
      <c r="K29" s="34" t="s">
        <v>131</v>
      </c>
    </row>
    <row r="30" spans="1:11" ht="15.75">
      <c r="A30" s="135"/>
      <c r="B30" s="160"/>
      <c r="C30" s="160"/>
      <c r="D30" s="160"/>
      <c r="E30" s="160"/>
      <c r="F30" s="160"/>
      <c r="G30" s="160"/>
      <c r="H30" s="160"/>
      <c r="I30" s="48">
        <v>2015</v>
      </c>
      <c r="J30" s="48"/>
      <c r="K30" s="48">
        <v>2014</v>
      </c>
    </row>
    <row r="31" spans="1:11" ht="15.75">
      <c r="A31" s="135"/>
      <c r="B31" s="160"/>
      <c r="C31" s="160"/>
      <c r="D31" s="160"/>
      <c r="E31" s="160"/>
      <c r="F31" s="160"/>
      <c r="G31" s="160"/>
      <c r="H31" s="160"/>
      <c r="I31" s="36" t="s">
        <v>63</v>
      </c>
      <c r="J31" s="36"/>
      <c r="K31" s="36" t="s">
        <v>132</v>
      </c>
    </row>
    <row r="32" spans="1:11" ht="15">
      <c r="A32" s="57"/>
      <c r="B32" s="137"/>
      <c r="C32" s="137"/>
      <c r="D32" s="137"/>
      <c r="E32" s="137"/>
      <c r="F32" s="137"/>
      <c r="G32" s="137"/>
      <c r="H32" s="45"/>
      <c r="I32" s="244" t="s">
        <v>133</v>
      </c>
      <c r="J32" s="244"/>
      <c r="K32" s="244"/>
    </row>
    <row r="33" spans="1:11" ht="15">
      <c r="A33" s="57"/>
      <c r="B33" s="138"/>
      <c r="C33" s="38"/>
      <c r="D33" s="38"/>
      <c r="E33" s="38"/>
      <c r="F33" s="38"/>
      <c r="G33" s="37"/>
      <c r="H33" s="45"/>
      <c r="I33" s="59"/>
      <c r="J33" s="59"/>
      <c r="K33" s="59"/>
    </row>
    <row r="34" spans="1:11" ht="15">
      <c r="A34" s="57"/>
      <c r="B34" s="138"/>
      <c r="C34" s="38"/>
      <c r="D34" s="38"/>
      <c r="E34" s="38"/>
      <c r="F34" s="60"/>
      <c r="G34" s="37"/>
      <c r="H34" s="45"/>
      <c r="I34" s="59"/>
      <c r="J34" s="59"/>
      <c r="K34" s="59"/>
    </row>
    <row r="35" spans="1:11" ht="15">
      <c r="A35" s="57"/>
      <c r="B35" s="139" t="s">
        <v>200</v>
      </c>
      <c r="C35" s="38" t="s">
        <v>154</v>
      </c>
      <c r="D35" s="38"/>
      <c r="E35" s="38"/>
      <c r="F35" s="60"/>
      <c r="G35" s="37"/>
      <c r="H35" s="45"/>
      <c r="I35" s="59">
        <v>2960680</v>
      </c>
      <c r="J35" s="59"/>
      <c r="K35" s="59">
        <v>3143140</v>
      </c>
    </row>
    <row r="36" spans="1:11" ht="15">
      <c r="A36" s="57"/>
      <c r="B36" s="140"/>
      <c r="C36" s="38"/>
      <c r="D36" s="38"/>
      <c r="E36" s="38"/>
      <c r="F36" s="60"/>
      <c r="G36" s="37"/>
      <c r="H36" s="45"/>
      <c r="I36" s="59"/>
      <c r="J36" s="59"/>
      <c r="K36" s="59"/>
    </row>
    <row r="37" spans="1:11" ht="15">
      <c r="A37" s="57"/>
      <c r="B37" s="139" t="s">
        <v>200</v>
      </c>
      <c r="C37" s="38" t="s">
        <v>155</v>
      </c>
      <c r="D37" s="38"/>
      <c r="E37" s="38"/>
      <c r="F37" s="60"/>
      <c r="G37" s="37"/>
      <c r="H37" s="45"/>
      <c r="I37" s="59">
        <v>152211</v>
      </c>
      <c r="J37" s="59"/>
      <c r="K37" s="59">
        <v>186104</v>
      </c>
    </row>
    <row r="38" spans="1:11" ht="15">
      <c r="A38" s="57"/>
      <c r="B38" s="140"/>
      <c r="C38" s="38"/>
      <c r="D38" s="38"/>
      <c r="E38" s="38"/>
      <c r="F38" s="60"/>
      <c r="G38" s="37"/>
      <c r="H38" s="45"/>
      <c r="I38" s="59"/>
      <c r="J38" s="59"/>
      <c r="K38" s="59"/>
    </row>
    <row r="39" spans="1:11" ht="15">
      <c r="A39" s="57"/>
      <c r="B39" s="139" t="s">
        <v>200</v>
      </c>
      <c r="C39" s="38" t="s">
        <v>156</v>
      </c>
      <c r="D39" s="38"/>
      <c r="E39" s="38"/>
      <c r="F39" s="60"/>
      <c r="G39" s="37"/>
      <c r="H39" s="45"/>
      <c r="I39" s="59">
        <v>23288</v>
      </c>
      <c r="J39" s="59"/>
      <c r="K39" s="59">
        <v>33940</v>
      </c>
    </row>
    <row r="40" spans="1:11" ht="15">
      <c r="A40" s="57"/>
      <c r="B40" s="138"/>
      <c r="C40" s="38"/>
      <c r="D40" s="38"/>
      <c r="E40" s="38"/>
      <c r="F40" s="60"/>
      <c r="G40" s="37"/>
      <c r="H40" s="45"/>
      <c r="I40" s="59"/>
      <c r="J40" s="59"/>
      <c r="K40" s="59"/>
    </row>
    <row r="41" spans="1:11" ht="15">
      <c r="A41" s="57"/>
      <c r="B41" s="138"/>
      <c r="C41" s="38"/>
      <c r="D41" s="38"/>
      <c r="E41" s="38"/>
      <c r="F41" s="38"/>
      <c r="G41" s="37"/>
      <c r="H41" s="45"/>
      <c r="I41" s="59"/>
      <c r="J41" s="59"/>
      <c r="K41" s="59"/>
    </row>
    <row r="42" spans="1:11" ht="15.75">
      <c r="A42" s="141" t="s">
        <v>157</v>
      </c>
      <c r="B42" s="142" t="s">
        <v>158</v>
      </c>
      <c r="C42" s="143"/>
      <c r="D42" s="144"/>
      <c r="E42" s="143"/>
      <c r="F42" s="143"/>
      <c r="G42" s="143"/>
      <c r="H42" s="45"/>
      <c r="I42" s="59"/>
      <c r="J42" s="59"/>
      <c r="K42" s="59"/>
    </row>
    <row r="43" spans="1:11" ht="15">
      <c r="A43" s="145"/>
      <c r="B43" s="146"/>
      <c r="C43" s="143"/>
      <c r="D43" s="144"/>
      <c r="E43" s="143"/>
      <c r="F43" s="143"/>
      <c r="G43" s="143"/>
      <c r="H43" s="45"/>
      <c r="I43" s="59"/>
      <c r="J43" s="59"/>
      <c r="K43" s="59"/>
    </row>
    <row r="44" spans="1:11" ht="15">
      <c r="A44" s="145"/>
      <c r="B44" s="245" t="s">
        <v>159</v>
      </c>
      <c r="C44" s="245"/>
      <c r="D44" s="245"/>
      <c r="E44" s="245"/>
      <c r="F44" s="245"/>
      <c r="G44" s="245"/>
      <c r="H44" s="245"/>
      <c r="I44" s="245"/>
      <c r="J44" s="245"/>
      <c r="K44" s="245"/>
    </row>
    <row r="45" spans="1:11" ht="15">
      <c r="A45" s="147"/>
      <c r="B45" s="245"/>
      <c r="C45" s="245"/>
      <c r="D45" s="245"/>
      <c r="E45" s="245"/>
      <c r="F45" s="245"/>
      <c r="G45" s="245"/>
      <c r="H45" s="245"/>
      <c r="I45" s="245"/>
      <c r="J45" s="245"/>
      <c r="K45" s="245"/>
    </row>
    <row r="46" spans="1:11" ht="15">
      <c r="A46" s="147"/>
      <c r="B46" s="160"/>
      <c r="C46" s="160"/>
      <c r="D46" s="160"/>
      <c r="E46" s="160"/>
      <c r="F46" s="160"/>
      <c r="G46" s="160"/>
      <c r="H46" s="160"/>
      <c r="I46" s="160"/>
      <c r="J46" s="160"/>
      <c r="K46" s="160"/>
    </row>
    <row r="47" spans="1:11" ht="15">
      <c r="A47" s="147"/>
      <c r="B47" s="160"/>
      <c r="C47" s="160"/>
      <c r="D47" s="160"/>
      <c r="E47" s="160"/>
      <c r="F47" s="160"/>
      <c r="G47" s="160"/>
      <c r="H47" s="160"/>
      <c r="I47" s="160"/>
      <c r="J47" s="160"/>
      <c r="K47" s="160"/>
    </row>
    <row r="48" spans="1:11" ht="15">
      <c r="A48" s="147"/>
      <c r="B48" s="160"/>
      <c r="C48" s="160"/>
      <c r="D48" s="160"/>
      <c r="E48" s="160"/>
      <c r="F48" s="160"/>
      <c r="G48" s="160"/>
      <c r="H48" s="160"/>
      <c r="I48" s="160"/>
      <c r="J48" s="160"/>
      <c r="K48" s="160"/>
    </row>
    <row r="49" spans="1:11" ht="15">
      <c r="A49" s="147"/>
      <c r="B49" s="160"/>
      <c r="C49" s="160"/>
      <c r="D49" s="160"/>
      <c r="E49" s="160"/>
      <c r="F49" s="160"/>
      <c r="G49" s="160"/>
      <c r="H49" s="160"/>
      <c r="I49" s="160"/>
      <c r="J49" s="160"/>
      <c r="K49" s="160"/>
    </row>
    <row r="50" spans="1:11" ht="15">
      <c r="A50" s="147"/>
      <c r="B50" s="160"/>
      <c r="C50" s="160"/>
      <c r="D50" s="160"/>
      <c r="E50" s="160"/>
      <c r="F50" s="160"/>
      <c r="G50" s="160"/>
      <c r="H50" s="160"/>
      <c r="I50" s="160"/>
      <c r="J50" s="160"/>
      <c r="K50" s="160"/>
    </row>
    <row r="51" spans="1:11" ht="15">
      <c r="A51" s="147"/>
      <c r="B51" s="160"/>
      <c r="C51" s="160"/>
      <c r="D51" s="160"/>
      <c r="E51" s="160"/>
      <c r="F51" s="160"/>
      <c r="G51" s="160"/>
      <c r="H51" s="160"/>
      <c r="I51" s="160"/>
      <c r="J51" s="160"/>
      <c r="K51" s="160"/>
    </row>
    <row r="52" spans="1:11" ht="15">
      <c r="A52" s="57"/>
      <c r="B52" s="38"/>
      <c r="C52" s="38"/>
      <c r="D52" s="38"/>
      <c r="E52" s="38"/>
      <c r="F52" s="38"/>
      <c r="G52" s="38"/>
      <c r="H52" s="45"/>
      <c r="I52" s="59"/>
      <c r="J52" s="59"/>
      <c r="K52" s="59"/>
    </row>
    <row r="53" spans="1:11" ht="15">
      <c r="A53" s="57"/>
      <c r="B53" s="38"/>
      <c r="C53" s="38"/>
      <c r="D53" s="38"/>
      <c r="E53" s="38"/>
      <c r="F53" s="38"/>
      <c r="G53" s="38"/>
      <c r="H53" s="45"/>
      <c r="I53" s="59"/>
      <c r="J53" s="59"/>
      <c r="K53" s="59"/>
    </row>
    <row r="54" spans="1:11" ht="15">
      <c r="A54" s="57"/>
      <c r="B54" s="60" t="s">
        <v>110</v>
      </c>
      <c r="C54" s="60"/>
      <c r="D54" s="38"/>
      <c r="E54" s="81"/>
      <c r="F54" s="38"/>
      <c r="G54" s="60" t="s">
        <v>111</v>
      </c>
      <c r="H54" s="45"/>
      <c r="I54" s="59"/>
      <c r="J54" s="59"/>
      <c r="K54" s="60" t="s">
        <v>111</v>
      </c>
    </row>
  </sheetData>
  <sheetProtection/>
  <mergeCells count="6">
    <mergeCell ref="I32:K32"/>
    <mergeCell ref="B44:K45"/>
    <mergeCell ref="I4:K4"/>
    <mergeCell ref="B14:K16"/>
    <mergeCell ref="B20:K25"/>
    <mergeCell ref="B27:K28"/>
  </mergeCells>
  <printOptions horizontalCentered="1"/>
  <pageMargins left="0.75" right="0.75" top="1" bottom="1" header="0.5" footer="0.5"/>
  <pageSetup fitToHeight="1" fitToWidth="1" horizontalDpi="1200" verticalDpi="1200" orientation="portrait" paperSize="12"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CFO</dc:creator>
  <cp:keywords/>
  <dc:description/>
  <cp:lastModifiedBy>S.S.Bukhari</cp:lastModifiedBy>
  <cp:lastPrinted>2015-12-10T10:37:13Z</cp:lastPrinted>
  <dcterms:created xsi:type="dcterms:W3CDTF">1996-10-14T23:33:28Z</dcterms:created>
  <dcterms:modified xsi:type="dcterms:W3CDTF">2016-05-02T13:19:17Z</dcterms:modified>
  <cp:category/>
  <cp:version/>
  <cp:contentType/>
  <cp:contentStatus/>
</cp:coreProperties>
</file>